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ANSC NUTRICAO\Desktop\ORCAMENTO CAMPANHA NACIONAL VIT. A PAV E DSANSC 2024\DIFERENTES ORCAMENTOS  DE UNICEF 2024\"/>
    </mc:Choice>
  </mc:AlternateContent>
  <xr:revisionPtr revIDLastSave="0" documentId="13_ncr:1_{A6527E65-7074-4C2D-9F77-535F761958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RCAMENTO" sheetId="1" r:id="rId1"/>
  </sheets>
  <definedNames>
    <definedName name="_xlnm.Print_Area" localSheetId="0">ORCAMENTO!$A$1:$Q$54</definedName>
  </definedNames>
  <calcPr calcId="191029" concurrentCalc="0"/>
</workbook>
</file>

<file path=xl/calcChain.xml><?xml version="1.0" encoding="utf-8"?>
<calcChain xmlns="http://schemas.openxmlformats.org/spreadsheetml/2006/main">
  <c r="F23" i="1" l="1"/>
  <c r="F24" i="1"/>
  <c r="F25" i="1"/>
  <c r="F27" i="1"/>
  <c r="F28" i="1"/>
  <c r="F26" i="1"/>
  <c r="F29" i="1"/>
  <c r="F44" i="1"/>
  <c r="F40" i="1"/>
  <c r="F42" i="1"/>
  <c r="F41" i="1"/>
  <c r="F43" i="1"/>
  <c r="F12" i="1"/>
  <c r="F13" i="1"/>
  <c r="F14" i="1"/>
  <c r="F15" i="1"/>
  <c r="F16" i="1"/>
  <c r="F17" i="1"/>
  <c r="F18" i="1"/>
  <c r="F19" i="1"/>
  <c r="F21" i="1"/>
  <c r="F31" i="1"/>
  <c r="F32" i="1"/>
  <c r="F33" i="1"/>
  <c r="F35" i="1"/>
  <c r="F36" i="1"/>
  <c r="F37" i="1"/>
  <c r="F38" i="1"/>
  <c r="F20" i="1"/>
</calcChain>
</file>

<file path=xl/sharedStrings.xml><?xml version="1.0" encoding="utf-8"?>
<sst xmlns="http://schemas.openxmlformats.org/spreadsheetml/2006/main" count="83" uniqueCount="55">
  <si>
    <t>FORMULADO PARA ORCAMENTO SOLICITADO PELO PARCEIRO DO GOVERNO</t>
  </si>
  <si>
    <t>Parceiro de Implementação: MINSAP/DSANSC</t>
  </si>
  <si>
    <t xml:space="preserve"> </t>
  </si>
  <si>
    <t xml:space="preserve">Orcamento Solicitado (Conforme FACE Submitido) </t>
  </si>
  <si>
    <t>Orcamento Aprovado (conforme FACE aprovado)</t>
  </si>
  <si>
    <t>Variação</t>
  </si>
  <si>
    <t>Rubricas</t>
  </si>
  <si>
    <t>Unidade</t>
  </si>
  <si>
    <t>Qde</t>
  </si>
  <si>
    <t>Freq</t>
  </si>
  <si>
    <t>C.U</t>
  </si>
  <si>
    <t>C. Total</t>
  </si>
  <si>
    <t>Qdade</t>
  </si>
  <si>
    <t>Frequencia</t>
  </si>
  <si>
    <t>SUBTOTAL</t>
  </si>
  <si>
    <t>Cartão de comunicação nivel Central</t>
  </si>
  <si>
    <t>Aluguer de viatura  Supervisao</t>
  </si>
  <si>
    <t>Combustivel nivel central Gabu</t>
  </si>
  <si>
    <t>Combustivel nivel central Bafata</t>
  </si>
  <si>
    <t>TOTAL GERAL</t>
  </si>
  <si>
    <t>Preparado por:</t>
  </si>
  <si>
    <t>Duarte Sanca</t>
  </si>
  <si>
    <t>Ref do FACE (A Ser preenchido pelo UNICEF):</t>
  </si>
  <si>
    <t xml:space="preserve">                                                                 Nelson I. G. Ferreira</t>
  </si>
  <si>
    <t xml:space="preserve">             Diretor</t>
  </si>
  <si>
    <t>Periodo: Outubro/ Dezembro - 2024</t>
  </si>
  <si>
    <t xml:space="preserve">Combustivel nivel central Cacheu </t>
  </si>
  <si>
    <t>Litros</t>
  </si>
  <si>
    <t>Atividades de Supervisão Nivel Central</t>
  </si>
  <si>
    <t xml:space="preserve">Per Diem Supervisores do nivel central DSANSC </t>
  </si>
  <si>
    <t>Perdiem dos Coordenadores de Campanha</t>
  </si>
  <si>
    <t>Perdiem de Motorista de Nivel Central</t>
  </si>
  <si>
    <t>Perdiem dos Gestores de dados</t>
  </si>
  <si>
    <t>Combustivel de Coordenação da Campanha</t>
  </si>
  <si>
    <t>Pausa Café</t>
  </si>
  <si>
    <t xml:space="preserve">Travessia  Farim do Supervisor do Nivel central </t>
  </si>
  <si>
    <t>Pause café</t>
  </si>
  <si>
    <t xml:space="preserve">Numero de Participantes de Nivel Central </t>
  </si>
  <si>
    <t xml:space="preserve">Per Diem de Motorista de Nivel Central </t>
  </si>
  <si>
    <t>Travessia</t>
  </si>
  <si>
    <t xml:space="preserve">Combustivel dos Supervisores do Nivel central (em litros) </t>
  </si>
  <si>
    <t>Combustivel nivel central Quinara/Tombali</t>
  </si>
  <si>
    <t>Combustivel nivel central SAB/Biombo</t>
  </si>
  <si>
    <t>Participantes na reuniao de Comite Técnico de Campanha</t>
  </si>
  <si>
    <t>Perdiem de Partecipantes  Coordenadores da campanha</t>
  </si>
  <si>
    <t>Perdiem de Partecipantes Supervisores Nivel central</t>
  </si>
  <si>
    <t>Transporte dos Supervisore do Nivel Central para  Bijagós</t>
  </si>
  <si>
    <t>Bilhete</t>
  </si>
  <si>
    <t xml:space="preserve">Titulo de Atividade: 3.13 </t>
  </si>
  <si>
    <t>Atividade: Funcionamento do Comité e de Subs-Comité Nível Central</t>
  </si>
  <si>
    <t>Atividade: Formação dos Formadores</t>
  </si>
  <si>
    <t xml:space="preserve">Atividade: Avaliação Nacional </t>
  </si>
  <si>
    <t>Combustivel nivel central Oio/Farim</t>
  </si>
  <si>
    <t>Montante Recebido: 12. 879, 000 CFA</t>
  </si>
  <si>
    <r>
      <t>Data de Submiss</t>
    </r>
    <r>
      <rPr>
        <sz val="16"/>
        <color rgb="FF000000"/>
        <rFont val="Plantagenet Cherokee"/>
        <family val="1"/>
      </rPr>
      <t>ã</t>
    </r>
    <r>
      <rPr>
        <sz val="16"/>
        <color rgb="FF000000"/>
        <rFont val="Arial"/>
        <family val="2"/>
      </rPr>
      <t>o: 16/10/2024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</si>
</sst>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C_F_A_-;\-* #,##0\ _C_F_A_-;_-* &quot;-&quot;\ _C_F_A_-;_-@_-"/>
    <numFmt numFmtId="166" formatCode="_-* #,##0\ _€_-;\-* #,##0\ _€_-;_-* &quot;-&quot;\ _€_-;_-@"/>
    <numFmt numFmtId="167" formatCode="_-* #,##0_-;\-* #,##0_-;_-* &quot;-&quot;??_-;_-@_-"/>
  </numFmts>
  <fonts count="14" x14ac:knownFonts="1">
    <font>
      <sz val="11"/>
      <color rgb="FF000000"/>
      <name val="Calibri"/>
    </font>
    <font>
      <sz val="8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sz val="16"/>
      <color rgb="FF000000"/>
      <name val="Plantagenet Cherokee"/>
      <family val="1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4"/>
      <color rgb="FF000000"/>
      <name val="Calibri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79646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F2D8D8"/>
        <bgColor rgb="FF000000"/>
      </patternFill>
    </fill>
    <fill>
      <patternFill patternType="solid">
        <fgColor rgb="FFE4DEE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95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0" xfId="0" applyFont="1" applyFill="1"/>
    <xf numFmtId="0" fontId="4" fillId="2" borderId="0" xfId="0" applyFont="1" applyFill="1"/>
    <xf numFmtId="164" fontId="2" fillId="0" borderId="0" xfId="0" applyNumberFormat="1" applyFont="1"/>
    <xf numFmtId="0" fontId="5" fillId="2" borderId="0" xfId="0" applyFont="1" applyFill="1"/>
    <xf numFmtId="0" fontId="6" fillId="2" borderId="0" xfId="0" applyFont="1" applyFill="1"/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/>
    <xf numFmtId="0" fontId="6" fillId="3" borderId="1" xfId="0" applyFont="1" applyFill="1" applyBorder="1"/>
    <xf numFmtId="164" fontId="6" fillId="3" borderId="1" xfId="0" applyNumberFormat="1" applyFont="1" applyFill="1" applyBorder="1"/>
    <xf numFmtId="0" fontId="9" fillId="2" borderId="1" xfId="0" applyFont="1" applyFill="1" applyBorder="1" applyAlignment="1">
      <alignment vertical="center"/>
    </xf>
    <xf numFmtId="0" fontId="6" fillId="2" borderId="1" xfId="0" applyFont="1" applyFill="1" applyBorder="1"/>
    <xf numFmtId="165" fontId="9" fillId="2" borderId="1" xfId="0" applyNumberFormat="1" applyFont="1" applyFill="1" applyBorder="1" applyAlignment="1">
      <alignment vertical="center"/>
    </xf>
    <xf numFmtId="0" fontId="6" fillId="2" borderId="4" xfId="0" applyFont="1" applyFill="1" applyBorder="1"/>
    <xf numFmtId="0" fontId="9" fillId="2" borderId="6" xfId="0" applyFont="1" applyFill="1" applyBorder="1" applyAlignment="1">
      <alignment vertical="center"/>
    </xf>
    <xf numFmtId="0" fontId="6" fillId="2" borderId="6" xfId="0" applyFont="1" applyFill="1" applyBorder="1"/>
    <xf numFmtId="165" fontId="9" fillId="2" borderId="6" xfId="0" applyNumberFormat="1" applyFont="1" applyFill="1" applyBorder="1" applyAlignment="1">
      <alignment vertical="center"/>
    </xf>
    <xf numFmtId="3" fontId="9" fillId="2" borderId="6" xfId="0" applyNumberFormat="1" applyFont="1" applyFill="1" applyBorder="1" applyAlignment="1">
      <alignment vertical="center"/>
    </xf>
    <xf numFmtId="164" fontId="5" fillId="3" borderId="1" xfId="0" applyNumberFormat="1" applyFont="1" applyFill="1" applyBorder="1"/>
    <xf numFmtId="0" fontId="8" fillId="2" borderId="5" xfId="0" applyFont="1" applyFill="1" applyBorder="1" applyAlignment="1">
      <alignment horizontal="left" vertical="center"/>
    </xf>
    <xf numFmtId="0" fontId="6" fillId="2" borderId="2" xfId="0" applyFont="1" applyFill="1" applyBorder="1"/>
    <xf numFmtId="167" fontId="5" fillId="2" borderId="2" xfId="0" applyNumberFormat="1" applyFont="1" applyFill="1" applyBorder="1"/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6" fillId="2" borderId="8" xfId="0" applyFont="1" applyFill="1" applyBorder="1"/>
    <xf numFmtId="166" fontId="6" fillId="2" borderId="8" xfId="0" applyNumberFormat="1" applyFont="1" applyFill="1" applyBorder="1"/>
    <xf numFmtId="0" fontId="5" fillId="2" borderId="8" xfId="0" applyFont="1" applyFill="1" applyBorder="1"/>
    <xf numFmtId="0" fontId="6" fillId="2" borderId="8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11" fillId="7" borderId="8" xfId="1" applyFont="1" applyFill="1" applyBorder="1" applyAlignment="1">
      <alignment vertical="center" wrapText="1"/>
    </xf>
    <xf numFmtId="0" fontId="6" fillId="2" borderId="3" xfId="0" applyFont="1" applyFill="1" applyBorder="1"/>
    <xf numFmtId="0" fontId="9" fillId="2" borderId="3" xfId="0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/>
    </xf>
    <xf numFmtId="3" fontId="9" fillId="2" borderId="15" xfId="0" applyNumberFormat="1" applyFont="1" applyFill="1" applyBorder="1" applyAlignment="1">
      <alignment vertical="center"/>
    </xf>
    <xf numFmtId="0" fontId="11" fillId="7" borderId="16" xfId="1" applyFont="1" applyFill="1" applyBorder="1" applyAlignment="1">
      <alignment vertical="center" wrapText="1"/>
    </xf>
    <xf numFmtId="0" fontId="11" fillId="7" borderId="17" xfId="1" applyFont="1" applyFill="1" applyBorder="1" applyAlignment="1">
      <alignment vertical="center" wrapText="1"/>
    </xf>
    <xf numFmtId="0" fontId="6" fillId="2" borderId="14" xfId="0" applyFont="1" applyFill="1" applyBorder="1"/>
    <xf numFmtId="0" fontId="6" fillId="2" borderId="15" xfId="0" applyFont="1" applyFill="1" applyBorder="1"/>
    <xf numFmtId="3" fontId="9" fillId="10" borderId="6" xfId="0" applyNumberFormat="1" applyFont="1" applyFill="1" applyBorder="1" applyAlignment="1">
      <alignment vertical="center"/>
    </xf>
    <xf numFmtId="3" fontId="9" fillId="10" borderId="8" xfId="0" applyNumberFormat="1" applyFont="1" applyFill="1" applyBorder="1" applyAlignment="1">
      <alignment vertical="center"/>
    </xf>
    <xf numFmtId="3" fontId="9" fillId="10" borderId="8" xfId="0" applyNumberFormat="1" applyFont="1" applyFill="1" applyBorder="1" applyAlignment="1">
      <alignment vertical="center" wrapText="1"/>
    </xf>
    <xf numFmtId="3" fontId="9" fillId="10" borderId="14" xfId="0" applyNumberFormat="1" applyFont="1" applyFill="1" applyBorder="1" applyAlignment="1">
      <alignment vertical="center"/>
    </xf>
    <xf numFmtId="0" fontId="9" fillId="11" borderId="1" xfId="0" applyFont="1" applyFill="1" applyBorder="1" applyAlignment="1">
      <alignment vertical="center"/>
    </xf>
    <xf numFmtId="0" fontId="6" fillId="11" borderId="6" xfId="0" applyFont="1" applyFill="1" applyBorder="1"/>
    <xf numFmtId="165" fontId="9" fillId="11" borderId="1" xfId="0" applyNumberFormat="1" applyFont="1" applyFill="1" applyBorder="1" applyAlignment="1">
      <alignment vertical="center"/>
    </xf>
    <xf numFmtId="3" fontId="9" fillId="11" borderId="6" xfId="0" applyNumberFormat="1" applyFont="1" applyFill="1" applyBorder="1" applyAlignment="1">
      <alignment vertical="center"/>
    </xf>
    <xf numFmtId="0" fontId="2" fillId="7" borderId="0" xfId="0" applyFont="1" applyFill="1"/>
    <xf numFmtId="0" fontId="6" fillId="11" borderId="11" xfId="0" applyFont="1" applyFill="1" applyBorder="1" applyAlignment="1">
      <alignment horizontal="center"/>
    </xf>
    <xf numFmtId="0" fontId="6" fillId="8" borderId="2" xfId="0" applyFont="1" applyFill="1" applyBorder="1"/>
    <xf numFmtId="0" fontId="6" fillId="8" borderId="1" xfId="0" applyFont="1" applyFill="1" applyBorder="1"/>
    <xf numFmtId="164" fontId="6" fillId="8" borderId="1" xfId="0" applyNumberFormat="1" applyFont="1" applyFill="1" applyBorder="1"/>
    <xf numFmtId="0" fontId="9" fillId="11" borderId="8" xfId="0" applyFont="1" applyFill="1" applyBorder="1" applyAlignment="1">
      <alignment vertical="center"/>
    </xf>
    <xf numFmtId="0" fontId="6" fillId="11" borderId="8" xfId="0" applyFont="1" applyFill="1" applyBorder="1"/>
    <xf numFmtId="0" fontId="9" fillId="11" borderId="2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2" fillId="11" borderId="1" xfId="0" applyFont="1" applyFill="1" applyBorder="1" applyAlignment="1">
      <alignment vertical="center"/>
    </xf>
    <xf numFmtId="0" fontId="12" fillId="11" borderId="8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2" fillId="2" borderId="7" xfId="0" applyFont="1" applyFill="1" applyBorder="1" applyAlignment="1">
      <alignment horizontal="left" vertical="center" wrapText="1"/>
    </xf>
    <xf numFmtId="0" fontId="13" fillId="7" borderId="17" xfId="1" applyFont="1" applyFill="1" applyBorder="1" applyAlignment="1">
      <alignment vertical="center" wrapText="1"/>
    </xf>
    <xf numFmtId="0" fontId="13" fillId="7" borderId="8" xfId="1" applyFont="1" applyFill="1" applyBorder="1" applyAlignment="1">
      <alignment vertical="center" wrapText="1"/>
    </xf>
    <xf numFmtId="0" fontId="13" fillId="7" borderId="16" xfId="1" applyFont="1" applyFill="1" applyBorder="1" applyAlignment="1">
      <alignment vertical="center" wrapText="1"/>
    </xf>
    <xf numFmtId="0" fontId="11" fillId="9" borderId="8" xfId="1" applyFont="1" applyFill="1" applyBorder="1" applyAlignment="1">
      <alignment horizontal="left" vertical="center" wrapText="1"/>
    </xf>
    <xf numFmtId="0" fontId="13" fillId="7" borderId="18" xfId="1" applyFont="1" applyFill="1" applyBorder="1" applyAlignment="1">
      <alignment horizontal="left" vertical="center" wrapText="1"/>
    </xf>
    <xf numFmtId="0" fontId="13" fillId="7" borderId="19" xfId="1" applyFont="1" applyFill="1" applyBorder="1" applyAlignment="1">
      <alignment horizontal="left" vertical="center" wrapText="1"/>
    </xf>
    <xf numFmtId="0" fontId="13" fillId="7" borderId="20" xfId="1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wrapText="1"/>
    </xf>
    <xf numFmtId="3" fontId="12" fillId="8" borderId="18" xfId="0" applyNumberFormat="1" applyFont="1" applyFill="1" applyBorder="1" applyAlignment="1">
      <alignment horizontal="left" vertical="center" wrapText="1"/>
    </xf>
    <xf numFmtId="3" fontId="12" fillId="8" borderId="19" xfId="0" applyNumberFormat="1" applyFont="1" applyFill="1" applyBorder="1" applyAlignment="1">
      <alignment horizontal="left" vertical="center" wrapText="1"/>
    </xf>
    <xf numFmtId="3" fontId="12" fillId="8" borderId="20" xfId="0" applyNumberFormat="1" applyFont="1" applyFill="1" applyBorder="1" applyAlignment="1">
      <alignment horizontal="left" vertical="center" wrapText="1"/>
    </xf>
    <xf numFmtId="0" fontId="9" fillId="8" borderId="8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13" fillId="9" borderId="21" xfId="1" applyFont="1" applyFill="1" applyBorder="1" applyAlignment="1">
      <alignment horizontal="left" vertical="center"/>
    </xf>
    <xf numFmtId="3" fontId="9" fillId="8" borderId="8" xfId="0" applyNumberFormat="1" applyFont="1" applyFill="1" applyBorder="1" applyAlignment="1">
      <alignment horizontal="left" vertical="center" wrapText="1"/>
    </xf>
    <xf numFmtId="3" fontId="9" fillId="8" borderId="13" xfId="0" applyNumberFormat="1" applyFont="1" applyFill="1" applyBorder="1" applyAlignment="1">
      <alignment horizontal="left" vertical="center"/>
    </xf>
    <xf numFmtId="3" fontId="9" fillId="8" borderId="0" xfId="0" applyNumberFormat="1" applyFont="1" applyFill="1" applyAlignment="1">
      <alignment horizontal="left" vertical="center"/>
    </xf>
    <xf numFmtId="3" fontId="9" fillId="8" borderId="14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 xr:uid="{ECE3673D-05B5-45A1-9402-CA407FEA2F9B}"/>
  </cellStyles>
  <dxfs count="0"/>
  <tableStyles count="0" defaultTableStyle="TableStyleMedium2" defaultPivotStyle="PivotStyleLight16"/>
  <colors>
    <mruColors>
      <color rgb="FF4D2BDB"/>
      <color rgb="FF2C17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0"/>
  <sheetViews>
    <sheetView tabSelected="1" view="pageBreakPreview" zoomScale="95" zoomScaleNormal="110" zoomScaleSheetLayoutView="95" zoomScalePageLayoutView="90" workbookViewId="0">
      <selection activeCell="A8" sqref="A8"/>
    </sheetView>
  </sheetViews>
  <sheetFormatPr defaultColWidth="8.77734375" defaultRowHeight="13.2" x14ac:dyDescent="0.25"/>
  <cols>
    <col min="1" max="1" width="67.88671875" style="3" customWidth="1"/>
    <col min="2" max="2" width="12.88671875" style="3" customWidth="1"/>
    <col min="3" max="3" width="10.77734375" style="3" customWidth="1"/>
    <col min="4" max="4" width="10.109375" style="3" customWidth="1"/>
    <col min="5" max="5" width="17" style="3" customWidth="1"/>
    <col min="6" max="6" width="18.88671875" style="3" customWidth="1"/>
    <col min="7" max="7" width="17.77734375" style="1" customWidth="1"/>
    <col min="8" max="8" width="10.77734375" style="1" customWidth="1"/>
    <col min="9" max="9" width="19.33203125" style="1" customWidth="1"/>
    <col min="10" max="10" width="12.21875" style="1" customWidth="1"/>
    <col min="11" max="11" width="13.44140625" style="5" customWidth="1"/>
    <col min="12" max="12" width="19.44140625" style="1" customWidth="1"/>
    <col min="13" max="16384" width="8.77734375" style="1"/>
  </cols>
  <sheetData>
    <row r="1" spans="1:12" ht="39.6" customHeight="1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s="30" customFormat="1" ht="25.05" customHeight="1" x14ac:dyDescent="0.25">
      <c r="A2" s="84" t="s">
        <v>48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.4" customHeight="1" x14ac:dyDescent="0.2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25.05" customHeight="1" x14ac:dyDescent="0.35">
      <c r="A4" s="34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ht="25.05" customHeight="1" x14ac:dyDescent="0.35">
      <c r="A5" s="34" t="s">
        <v>25</v>
      </c>
      <c r="B5" s="31"/>
      <c r="C5" s="32"/>
      <c r="D5" s="31"/>
      <c r="E5" s="31"/>
      <c r="F5" s="31" t="s">
        <v>2</v>
      </c>
      <c r="G5" s="31"/>
      <c r="H5" s="31"/>
      <c r="I5" s="31"/>
      <c r="J5" s="31"/>
      <c r="K5" s="31"/>
      <c r="L5" s="31"/>
    </row>
    <row r="6" spans="1:12" ht="25.05" customHeight="1" x14ac:dyDescent="0.35">
      <c r="A6" s="34" t="s">
        <v>22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ht="25.05" customHeight="1" x14ac:dyDescent="0.4">
      <c r="A7" s="35" t="s">
        <v>53</v>
      </c>
      <c r="B7" s="33"/>
      <c r="C7" s="33"/>
      <c r="D7" s="33"/>
      <c r="E7" s="33"/>
      <c r="F7" s="31"/>
      <c r="G7" s="31"/>
      <c r="H7" s="31"/>
      <c r="I7" s="31"/>
      <c r="J7" s="31"/>
      <c r="K7" s="31"/>
      <c r="L7" s="31"/>
    </row>
    <row r="8" spans="1:12" ht="25.05" customHeight="1" x14ac:dyDescent="0.35">
      <c r="A8" s="34" t="s">
        <v>54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27" customHeight="1" x14ac:dyDescent="0.25">
      <c r="A9" s="78" t="s">
        <v>3</v>
      </c>
      <c r="B9" s="79"/>
      <c r="C9" s="79"/>
      <c r="D9" s="79"/>
      <c r="E9" s="79"/>
      <c r="F9" s="80"/>
      <c r="G9" s="81" t="s">
        <v>4</v>
      </c>
      <c r="H9" s="81"/>
      <c r="I9" s="81"/>
      <c r="J9" s="81"/>
      <c r="K9" s="81"/>
      <c r="L9" s="82" t="s">
        <v>5</v>
      </c>
    </row>
    <row r="10" spans="1:12" ht="25.2" customHeight="1" x14ac:dyDescent="0.25">
      <c r="A10" s="9" t="s">
        <v>6</v>
      </c>
      <c r="B10" s="10" t="s">
        <v>7</v>
      </c>
      <c r="C10" s="10" t="s">
        <v>8</v>
      </c>
      <c r="D10" s="10" t="s">
        <v>9</v>
      </c>
      <c r="E10" s="10" t="s">
        <v>10</v>
      </c>
      <c r="F10" s="11" t="s">
        <v>11</v>
      </c>
      <c r="G10" s="8" t="s">
        <v>7</v>
      </c>
      <c r="H10" s="8" t="s">
        <v>12</v>
      </c>
      <c r="I10" s="8" t="s">
        <v>13</v>
      </c>
      <c r="J10" s="8" t="s">
        <v>10</v>
      </c>
      <c r="K10" s="12" t="s">
        <v>11</v>
      </c>
      <c r="L10" s="83"/>
    </row>
    <row r="11" spans="1:12" ht="21" customHeight="1" x14ac:dyDescent="0.35">
      <c r="A11" s="89" t="s">
        <v>28</v>
      </c>
      <c r="B11" s="89"/>
      <c r="C11" s="89"/>
      <c r="D11" s="89"/>
      <c r="E11" s="89"/>
      <c r="F11" s="89"/>
      <c r="G11" s="13"/>
      <c r="H11" s="14"/>
      <c r="I11" s="14"/>
      <c r="J11" s="14"/>
      <c r="K11" s="15"/>
      <c r="L11" s="14"/>
    </row>
    <row r="12" spans="1:12" ht="25.05" customHeight="1" x14ac:dyDescent="0.35">
      <c r="A12" s="61" t="s">
        <v>29</v>
      </c>
      <c r="B12" s="21" t="s">
        <v>7</v>
      </c>
      <c r="C12" s="20">
        <v>7</v>
      </c>
      <c r="D12" s="20">
        <v>14</v>
      </c>
      <c r="E12" s="22">
        <v>25000</v>
      </c>
      <c r="F12" s="23">
        <f t="shared" ref="F12:F19" si="0">C12*D12*E12</f>
        <v>2450000</v>
      </c>
      <c r="G12" s="13"/>
      <c r="H12" s="14"/>
      <c r="I12" s="14"/>
      <c r="J12" s="14"/>
      <c r="K12" s="15"/>
      <c r="L12" s="14"/>
    </row>
    <row r="13" spans="1:12" s="53" customFormat="1" ht="25.05" customHeight="1" x14ac:dyDescent="0.35">
      <c r="A13" s="62" t="s">
        <v>16</v>
      </c>
      <c r="B13" s="50" t="s">
        <v>7</v>
      </c>
      <c r="C13" s="49">
        <v>6</v>
      </c>
      <c r="D13" s="49">
        <v>14</v>
      </c>
      <c r="E13" s="51">
        <v>75000</v>
      </c>
      <c r="F13" s="52">
        <f t="shared" si="0"/>
        <v>6300000</v>
      </c>
      <c r="G13" s="55"/>
      <c r="H13" s="56"/>
      <c r="I13" s="56"/>
      <c r="J13" s="56"/>
      <c r="K13" s="57"/>
      <c r="L13" s="56"/>
    </row>
    <row r="14" spans="1:12" s="53" customFormat="1" ht="25.05" customHeight="1" x14ac:dyDescent="0.35">
      <c r="A14" s="36" t="s">
        <v>35</v>
      </c>
      <c r="B14" s="54" t="s">
        <v>39</v>
      </c>
      <c r="C14" s="49">
        <v>1</v>
      </c>
      <c r="D14" s="49">
        <v>2</v>
      </c>
      <c r="E14" s="51">
        <v>3000</v>
      </c>
      <c r="F14" s="52">
        <f t="shared" si="0"/>
        <v>6000</v>
      </c>
      <c r="G14" s="55"/>
      <c r="H14" s="56"/>
      <c r="I14" s="56"/>
      <c r="J14" s="56"/>
      <c r="K14" s="57"/>
      <c r="L14" s="56"/>
    </row>
    <row r="15" spans="1:12" ht="25.05" customHeight="1" x14ac:dyDescent="0.35">
      <c r="A15" s="41" t="s">
        <v>30</v>
      </c>
      <c r="B15" s="21" t="s">
        <v>7</v>
      </c>
      <c r="C15" s="20">
        <v>2</v>
      </c>
      <c r="D15" s="20">
        <v>14</v>
      </c>
      <c r="E15" s="22">
        <v>25000</v>
      </c>
      <c r="F15" s="23">
        <f t="shared" si="0"/>
        <v>700000</v>
      </c>
      <c r="G15" s="13"/>
      <c r="H15" s="14"/>
      <c r="I15" s="14"/>
      <c r="J15" s="14"/>
      <c r="K15" s="15"/>
      <c r="L15" s="14"/>
    </row>
    <row r="16" spans="1:12" ht="25.05" customHeight="1" x14ac:dyDescent="0.35">
      <c r="A16" s="36" t="s">
        <v>31</v>
      </c>
      <c r="B16" s="21" t="s">
        <v>7</v>
      </c>
      <c r="C16" s="16">
        <v>1</v>
      </c>
      <c r="D16" s="16">
        <v>14</v>
      </c>
      <c r="E16" s="18">
        <v>25000</v>
      </c>
      <c r="F16" s="23">
        <f t="shared" si="0"/>
        <v>350000</v>
      </c>
      <c r="G16" s="13"/>
      <c r="H16" s="14"/>
      <c r="I16" s="14"/>
      <c r="J16" s="14"/>
      <c r="K16" s="15"/>
      <c r="L16" s="14"/>
    </row>
    <row r="17" spans="1:12" ht="25.05" customHeight="1" x14ac:dyDescent="0.35">
      <c r="A17" s="41" t="s">
        <v>33</v>
      </c>
      <c r="B17" s="21" t="s">
        <v>7</v>
      </c>
      <c r="C17" s="20">
        <v>280</v>
      </c>
      <c r="D17" s="20">
        <v>1</v>
      </c>
      <c r="E17" s="22">
        <v>800</v>
      </c>
      <c r="F17" s="23">
        <f t="shared" si="0"/>
        <v>224000</v>
      </c>
      <c r="G17" s="13"/>
      <c r="H17" s="14"/>
      <c r="I17" s="14"/>
      <c r="J17" s="14"/>
      <c r="K17" s="15"/>
      <c r="L17" s="14"/>
    </row>
    <row r="18" spans="1:12" ht="25.05" customHeight="1" x14ac:dyDescent="0.35">
      <c r="A18" s="36" t="s">
        <v>32</v>
      </c>
      <c r="B18" s="21" t="s">
        <v>7</v>
      </c>
      <c r="C18" s="16">
        <v>1</v>
      </c>
      <c r="D18" s="16">
        <v>14</v>
      </c>
      <c r="E18" s="18">
        <v>25000</v>
      </c>
      <c r="F18" s="23">
        <f t="shared" si="0"/>
        <v>350000</v>
      </c>
      <c r="G18" s="13"/>
      <c r="H18" s="14"/>
      <c r="I18" s="14"/>
      <c r="J18" s="14"/>
      <c r="K18" s="15"/>
      <c r="L18" s="14"/>
    </row>
    <row r="19" spans="1:12" ht="25.05" customHeight="1" x14ac:dyDescent="0.35">
      <c r="A19" s="42" t="s">
        <v>46</v>
      </c>
      <c r="B19" s="43" t="s">
        <v>47</v>
      </c>
      <c r="C19" s="38">
        <v>1</v>
      </c>
      <c r="D19" s="38">
        <v>2</v>
      </c>
      <c r="E19" s="39">
        <v>12000</v>
      </c>
      <c r="F19" s="40">
        <f t="shared" si="0"/>
        <v>24000</v>
      </c>
      <c r="G19" s="13"/>
      <c r="H19" s="14"/>
      <c r="I19" s="14"/>
      <c r="J19" s="14"/>
      <c r="K19" s="15"/>
      <c r="L19" s="14"/>
    </row>
    <row r="20" spans="1:12" ht="25.05" customHeight="1" x14ac:dyDescent="0.35">
      <c r="A20" s="63" t="s">
        <v>15</v>
      </c>
      <c r="B20" s="59" t="s">
        <v>7</v>
      </c>
      <c r="C20" s="58">
        <v>10</v>
      </c>
      <c r="D20" s="60">
        <v>1</v>
      </c>
      <c r="E20" s="51">
        <v>5000</v>
      </c>
      <c r="F20" s="52">
        <f t="shared" ref="F20" si="1">C20*D20*E20</f>
        <v>50000</v>
      </c>
      <c r="G20" s="13"/>
      <c r="H20" s="14"/>
      <c r="I20" s="14"/>
      <c r="J20" s="14"/>
      <c r="K20" s="15"/>
      <c r="L20" s="14"/>
    </row>
    <row r="21" spans="1:12" ht="25.05" customHeight="1" x14ac:dyDescent="0.35">
      <c r="A21" s="90" t="s">
        <v>14</v>
      </c>
      <c r="B21" s="90"/>
      <c r="C21" s="90"/>
      <c r="D21" s="90"/>
      <c r="E21" s="90"/>
      <c r="F21" s="48">
        <f>F12+F13+F14+F15+F16+F17+F18+F19</f>
        <v>10404000</v>
      </c>
      <c r="G21" s="13"/>
      <c r="H21" s="14"/>
      <c r="I21" s="14"/>
      <c r="J21" s="14"/>
      <c r="K21" s="15"/>
      <c r="L21" s="14"/>
    </row>
    <row r="22" spans="1:12" ht="25.05" customHeight="1" x14ac:dyDescent="0.35">
      <c r="A22" s="91" t="s">
        <v>40</v>
      </c>
      <c r="B22" s="91"/>
      <c r="C22" s="91"/>
      <c r="D22" s="91"/>
      <c r="E22" s="91"/>
      <c r="F22" s="91"/>
      <c r="G22" s="13"/>
      <c r="H22" s="14"/>
      <c r="I22" s="14"/>
      <c r="J22" s="14"/>
      <c r="K22" s="15"/>
      <c r="L22" s="14"/>
    </row>
    <row r="23" spans="1:12" ht="25.05" customHeight="1" x14ac:dyDescent="0.35">
      <c r="A23" s="64" t="s">
        <v>17</v>
      </c>
      <c r="B23" s="21" t="s">
        <v>27</v>
      </c>
      <c r="C23" s="20">
        <v>400</v>
      </c>
      <c r="D23" s="20">
        <v>1</v>
      </c>
      <c r="E23" s="22">
        <v>800</v>
      </c>
      <c r="F23" s="23">
        <f t="shared" ref="F23:F28" si="2">C23*D23*E23</f>
        <v>320000</v>
      </c>
      <c r="G23" s="13"/>
      <c r="H23" s="14"/>
      <c r="I23" s="14"/>
      <c r="J23" s="14"/>
      <c r="K23" s="15"/>
      <c r="L23" s="14"/>
    </row>
    <row r="24" spans="1:12" ht="25.05" customHeight="1" x14ac:dyDescent="0.35">
      <c r="A24" s="65" t="s">
        <v>41</v>
      </c>
      <c r="B24" s="17" t="s">
        <v>27</v>
      </c>
      <c r="C24" s="16">
        <v>445</v>
      </c>
      <c r="D24" s="16">
        <v>1</v>
      </c>
      <c r="E24" s="18">
        <v>800</v>
      </c>
      <c r="F24" s="23">
        <f t="shared" si="2"/>
        <v>356000</v>
      </c>
      <c r="G24" s="13"/>
      <c r="H24" s="14"/>
      <c r="I24" s="14"/>
      <c r="J24" s="14"/>
      <c r="K24" s="15"/>
      <c r="L24" s="14"/>
    </row>
    <row r="25" spans="1:12" ht="25.05" customHeight="1" x14ac:dyDescent="0.35">
      <c r="A25" s="65" t="s">
        <v>52</v>
      </c>
      <c r="B25" s="17" t="s">
        <v>27</v>
      </c>
      <c r="C25" s="16">
        <v>280</v>
      </c>
      <c r="D25" s="16">
        <v>1</v>
      </c>
      <c r="E25" s="18">
        <v>800</v>
      </c>
      <c r="F25" s="23">
        <f t="shared" si="2"/>
        <v>224000</v>
      </c>
      <c r="G25" s="13"/>
      <c r="H25" s="14"/>
      <c r="I25" s="14"/>
      <c r="J25" s="14"/>
      <c r="K25" s="15"/>
      <c r="L25" s="14"/>
    </row>
    <row r="26" spans="1:12" ht="25.05" customHeight="1" x14ac:dyDescent="0.35">
      <c r="A26" s="65" t="s">
        <v>26</v>
      </c>
      <c r="B26" s="17" t="s">
        <v>27</v>
      </c>
      <c r="C26" s="16">
        <v>400</v>
      </c>
      <c r="D26" s="16">
        <v>1</v>
      </c>
      <c r="E26" s="18">
        <v>800</v>
      </c>
      <c r="F26" s="23">
        <f t="shared" si="2"/>
        <v>320000</v>
      </c>
      <c r="G26" s="13"/>
      <c r="H26" s="14"/>
      <c r="I26" s="14"/>
      <c r="J26" s="14"/>
      <c r="K26" s="15"/>
      <c r="L26" s="14"/>
    </row>
    <row r="27" spans="1:12" ht="25.05" customHeight="1" x14ac:dyDescent="0.35">
      <c r="A27" s="65" t="s">
        <v>42</v>
      </c>
      <c r="B27" s="17" t="s">
        <v>27</v>
      </c>
      <c r="C27" s="16">
        <v>200</v>
      </c>
      <c r="D27" s="16">
        <v>1</v>
      </c>
      <c r="E27" s="18">
        <v>800</v>
      </c>
      <c r="F27" s="23">
        <f t="shared" si="2"/>
        <v>160000</v>
      </c>
      <c r="G27" s="13"/>
      <c r="H27" s="14"/>
      <c r="I27" s="14"/>
      <c r="J27" s="14"/>
      <c r="K27" s="15"/>
      <c r="L27" s="14"/>
    </row>
    <row r="28" spans="1:12" ht="25.05" customHeight="1" x14ac:dyDescent="0.35">
      <c r="A28" s="65" t="s">
        <v>18</v>
      </c>
      <c r="B28" s="37" t="s">
        <v>27</v>
      </c>
      <c r="C28" s="38">
        <v>350</v>
      </c>
      <c r="D28" s="38">
        <v>1</v>
      </c>
      <c r="E28" s="39">
        <v>800</v>
      </c>
      <c r="F28" s="40">
        <f t="shared" si="2"/>
        <v>280000</v>
      </c>
      <c r="G28" s="13"/>
      <c r="H28" s="14"/>
      <c r="I28" s="14"/>
      <c r="J28" s="14"/>
      <c r="K28" s="15"/>
      <c r="L28" s="14"/>
    </row>
    <row r="29" spans="1:12" ht="25.05" customHeight="1" x14ac:dyDescent="0.35">
      <c r="A29" s="85" t="s">
        <v>14</v>
      </c>
      <c r="B29" s="86"/>
      <c r="C29" s="86"/>
      <c r="D29" s="86"/>
      <c r="E29" s="87"/>
      <c r="F29" s="47">
        <f>F23+F24+F25+F26+F27+F28</f>
        <v>1660000</v>
      </c>
      <c r="G29" s="13"/>
      <c r="H29" s="14"/>
      <c r="I29" s="14"/>
      <c r="J29" s="14"/>
      <c r="K29" s="15"/>
      <c r="L29" s="14"/>
    </row>
    <row r="30" spans="1:12" ht="25.05" customHeight="1" x14ac:dyDescent="0.35">
      <c r="A30" s="88" t="s">
        <v>49</v>
      </c>
      <c r="B30" s="88"/>
      <c r="C30" s="88"/>
      <c r="D30" s="88"/>
      <c r="E30" s="88"/>
      <c r="F30" s="88"/>
      <c r="G30" s="13"/>
      <c r="H30" s="14"/>
      <c r="I30" s="14"/>
      <c r="J30" s="14"/>
      <c r="K30" s="15"/>
      <c r="L30" s="14"/>
    </row>
    <row r="31" spans="1:12" ht="39.6" customHeight="1" x14ac:dyDescent="0.35">
      <c r="A31" s="66" t="s">
        <v>43</v>
      </c>
      <c r="B31" s="21" t="s">
        <v>7</v>
      </c>
      <c r="C31" s="16">
        <v>3</v>
      </c>
      <c r="D31" s="16">
        <v>5</v>
      </c>
      <c r="E31" s="18">
        <v>5000</v>
      </c>
      <c r="F31" s="23">
        <f>C31*D31*E31</f>
        <v>75000</v>
      </c>
      <c r="G31" s="13"/>
      <c r="H31" s="14"/>
      <c r="I31" s="14"/>
      <c r="J31" s="14"/>
      <c r="K31" s="15"/>
      <c r="L31" s="14"/>
    </row>
    <row r="32" spans="1:12" ht="25.05" customHeight="1" x14ac:dyDescent="0.35">
      <c r="A32" s="67" t="s">
        <v>34</v>
      </c>
      <c r="B32" s="44" t="s">
        <v>7</v>
      </c>
      <c r="C32" s="38">
        <v>3</v>
      </c>
      <c r="D32" s="38">
        <v>5</v>
      </c>
      <c r="E32" s="39">
        <v>5000</v>
      </c>
      <c r="F32" s="40">
        <f>C32*D32*E32</f>
        <v>75000</v>
      </c>
      <c r="G32" s="13"/>
      <c r="H32" s="14"/>
      <c r="I32" s="14"/>
      <c r="J32" s="14"/>
      <c r="K32" s="15"/>
      <c r="L32" s="14"/>
    </row>
    <row r="33" spans="1:12" ht="25.05" customHeight="1" x14ac:dyDescent="0.35">
      <c r="A33" s="71" t="s">
        <v>14</v>
      </c>
      <c r="B33" s="72"/>
      <c r="C33" s="72"/>
      <c r="D33" s="72"/>
      <c r="E33" s="73"/>
      <c r="F33" s="46">
        <f>F31+F32</f>
        <v>150000</v>
      </c>
      <c r="G33" s="13"/>
      <c r="H33" s="14"/>
      <c r="I33" s="14"/>
      <c r="J33" s="14"/>
      <c r="K33" s="15"/>
      <c r="L33" s="14"/>
    </row>
    <row r="34" spans="1:12" ht="25.05" customHeight="1" x14ac:dyDescent="0.35">
      <c r="A34" s="92" t="s">
        <v>50</v>
      </c>
      <c r="B34" s="93"/>
      <c r="C34" s="93"/>
      <c r="D34" s="93"/>
      <c r="E34" s="93"/>
      <c r="F34" s="94"/>
      <c r="G34" s="13"/>
      <c r="H34" s="14"/>
      <c r="I34" s="14"/>
      <c r="J34" s="14"/>
      <c r="K34" s="15"/>
      <c r="L34" s="14"/>
    </row>
    <row r="35" spans="1:12" ht="25.05" customHeight="1" x14ac:dyDescent="0.35">
      <c r="A35" s="68" t="s">
        <v>45</v>
      </c>
      <c r="B35" s="21" t="s">
        <v>7</v>
      </c>
      <c r="C35" s="16">
        <v>7</v>
      </c>
      <c r="D35" s="16">
        <v>3</v>
      </c>
      <c r="E35" s="18">
        <v>5000</v>
      </c>
      <c r="F35" s="23">
        <f>C35*D35*E35</f>
        <v>105000</v>
      </c>
      <c r="G35" s="13"/>
      <c r="H35" s="14"/>
      <c r="I35" s="14"/>
      <c r="J35" s="14"/>
      <c r="K35" s="15"/>
      <c r="L35" s="14"/>
    </row>
    <row r="36" spans="1:12" ht="33" customHeight="1" x14ac:dyDescent="0.35">
      <c r="A36" s="68" t="s">
        <v>44</v>
      </c>
      <c r="B36" s="21" t="s">
        <v>7</v>
      </c>
      <c r="C36" s="16">
        <v>3</v>
      </c>
      <c r="D36" s="16">
        <v>3</v>
      </c>
      <c r="E36" s="18">
        <v>5000</v>
      </c>
      <c r="F36" s="23">
        <f>C36*D36*E36</f>
        <v>45000</v>
      </c>
      <c r="G36" s="13"/>
      <c r="H36" s="14"/>
      <c r="I36" s="14"/>
      <c r="J36" s="14"/>
      <c r="K36" s="15"/>
      <c r="L36" s="14"/>
    </row>
    <row r="37" spans="1:12" ht="25.05" customHeight="1" x14ac:dyDescent="0.35">
      <c r="A37" s="67" t="s">
        <v>36</v>
      </c>
      <c r="B37" s="44" t="s">
        <v>7</v>
      </c>
      <c r="C37" s="38">
        <v>10</v>
      </c>
      <c r="D37" s="38">
        <v>1</v>
      </c>
      <c r="E37" s="39">
        <v>6500</v>
      </c>
      <c r="F37" s="40">
        <f>C37*D37*E37</f>
        <v>65000</v>
      </c>
      <c r="G37" s="13"/>
      <c r="H37" s="14"/>
      <c r="I37" s="14"/>
      <c r="J37" s="14"/>
      <c r="K37" s="15"/>
      <c r="L37" s="14"/>
    </row>
    <row r="38" spans="1:12" ht="25.05" customHeight="1" x14ac:dyDescent="0.35">
      <c r="A38" s="71" t="s">
        <v>14</v>
      </c>
      <c r="B38" s="72"/>
      <c r="C38" s="72"/>
      <c r="D38" s="72"/>
      <c r="E38" s="73"/>
      <c r="F38" s="46">
        <f>F35+F36+F37</f>
        <v>215000</v>
      </c>
      <c r="G38" s="13"/>
      <c r="H38" s="14"/>
      <c r="I38" s="14"/>
      <c r="J38" s="14"/>
      <c r="K38" s="15"/>
      <c r="L38" s="14"/>
    </row>
    <row r="39" spans="1:12" ht="25.05" customHeight="1" x14ac:dyDescent="0.35">
      <c r="A39" s="70" t="s">
        <v>51</v>
      </c>
      <c r="B39" s="70"/>
      <c r="C39" s="70"/>
      <c r="D39" s="70"/>
      <c r="E39" s="70"/>
      <c r="F39" s="70"/>
      <c r="G39" s="13"/>
      <c r="H39" s="14"/>
      <c r="I39" s="14"/>
      <c r="J39" s="14"/>
      <c r="K39" s="15"/>
      <c r="L39" s="14"/>
    </row>
    <row r="40" spans="1:12" ht="25.05" customHeight="1" x14ac:dyDescent="0.35">
      <c r="A40" s="69" t="s">
        <v>37</v>
      </c>
      <c r="B40" s="21" t="s">
        <v>7</v>
      </c>
      <c r="C40" s="20">
        <v>3</v>
      </c>
      <c r="D40" s="20">
        <v>2</v>
      </c>
      <c r="E40" s="22">
        <v>25000</v>
      </c>
      <c r="F40" s="23">
        <f>C40*D40*E40</f>
        <v>150000</v>
      </c>
      <c r="G40" s="13"/>
      <c r="H40" s="14"/>
      <c r="I40" s="14"/>
      <c r="J40" s="14"/>
      <c r="K40" s="15"/>
      <c r="L40" s="14"/>
    </row>
    <row r="41" spans="1:12" ht="25.05" customHeight="1" x14ac:dyDescent="0.35">
      <c r="A41" s="68" t="s">
        <v>38</v>
      </c>
      <c r="B41" s="21" t="s">
        <v>7</v>
      </c>
      <c r="C41" s="16">
        <v>2</v>
      </c>
      <c r="D41" s="16">
        <v>2</v>
      </c>
      <c r="E41" s="18">
        <v>25000</v>
      </c>
      <c r="F41" s="23">
        <f>C41*D41*E41</f>
        <v>100000</v>
      </c>
      <c r="G41" s="13"/>
      <c r="H41" s="14"/>
      <c r="I41" s="14"/>
      <c r="J41" s="14"/>
      <c r="K41" s="15"/>
      <c r="L41" s="14"/>
    </row>
    <row r="42" spans="1:12" ht="25.05" customHeight="1" x14ac:dyDescent="0.35">
      <c r="A42" s="68" t="s">
        <v>36</v>
      </c>
      <c r="B42" s="21" t="s">
        <v>7</v>
      </c>
      <c r="C42" s="16">
        <v>5</v>
      </c>
      <c r="D42" s="16">
        <v>2</v>
      </c>
      <c r="E42" s="18">
        <v>20000</v>
      </c>
      <c r="F42" s="23">
        <f>C42*D42*E42</f>
        <v>200000</v>
      </c>
      <c r="G42" s="13"/>
      <c r="H42" s="14"/>
      <c r="I42" s="14"/>
      <c r="J42" s="14"/>
      <c r="K42" s="15"/>
      <c r="L42" s="14"/>
    </row>
    <row r="43" spans="1:12" ht="25.05" customHeight="1" x14ac:dyDescent="0.35">
      <c r="A43" s="74" t="s">
        <v>14</v>
      </c>
      <c r="B43" s="75"/>
      <c r="C43" s="75"/>
      <c r="D43" s="75"/>
      <c r="E43" s="76"/>
      <c r="F43" s="45">
        <f>F40+F41+F42</f>
        <v>450000</v>
      </c>
      <c r="G43" s="13"/>
      <c r="H43" s="14"/>
      <c r="I43" s="14"/>
      <c r="J43" s="14"/>
      <c r="K43" s="15"/>
      <c r="L43" s="14"/>
    </row>
    <row r="44" spans="1:12" ht="25.05" customHeight="1" x14ac:dyDescent="0.4">
      <c r="A44" s="25" t="s">
        <v>19</v>
      </c>
      <c r="B44" s="19"/>
      <c r="C44" s="19"/>
      <c r="D44" s="19"/>
      <c r="E44" s="26"/>
      <c r="F44" s="27">
        <f>F21+F29+F33+F38+F43</f>
        <v>12879000</v>
      </c>
      <c r="G44" s="14"/>
      <c r="H44" s="14"/>
      <c r="I44" s="14"/>
      <c r="J44" s="14"/>
      <c r="K44" s="24"/>
      <c r="L44" s="14"/>
    </row>
    <row r="45" spans="1:12" ht="34.950000000000003" customHeight="1" x14ac:dyDescent="0.4">
      <c r="A45" s="28" t="s">
        <v>20</v>
      </c>
      <c r="B45" s="6"/>
      <c r="C45" s="6"/>
      <c r="D45" s="7"/>
      <c r="E45" s="7"/>
      <c r="F45" s="7" t="s">
        <v>24</v>
      </c>
      <c r="G45" s="6"/>
      <c r="H45" s="7"/>
      <c r="I45" s="7"/>
      <c r="J45" s="7"/>
      <c r="K45" s="7"/>
      <c r="L45" s="7"/>
    </row>
    <row r="46" spans="1:12" ht="34.950000000000003" customHeight="1" x14ac:dyDescent="0.35">
      <c r="A46" s="29" t="s">
        <v>21</v>
      </c>
      <c r="B46" s="7" t="s">
        <v>23</v>
      </c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 ht="26.25" customHeight="1" x14ac:dyDescent="0.25">
      <c r="G47" s="3"/>
      <c r="H47" s="3"/>
      <c r="I47" s="3"/>
      <c r="J47" s="3"/>
      <c r="K47" s="3"/>
      <c r="L47" s="3"/>
    </row>
    <row r="48" spans="1:12" ht="27" customHeight="1" x14ac:dyDescent="0.25">
      <c r="G48" s="3"/>
      <c r="H48" s="3"/>
      <c r="I48" s="3"/>
      <c r="J48" s="3"/>
      <c r="K48" s="3"/>
      <c r="L48" s="3"/>
    </row>
    <row r="49" spans="1:12" ht="24.75" customHeight="1" x14ac:dyDescent="0.25">
      <c r="G49" s="3"/>
      <c r="H49" s="3"/>
      <c r="I49" s="3"/>
      <c r="J49" s="3"/>
      <c r="K49" s="3"/>
      <c r="L49" s="3"/>
    </row>
    <row r="50" spans="1:12" ht="25.5" customHeight="1" x14ac:dyDescent="0.25">
      <c r="G50" s="3"/>
      <c r="H50" s="3"/>
      <c r="I50" s="3"/>
      <c r="J50" s="3"/>
      <c r="K50" s="3"/>
      <c r="L50" s="3"/>
    </row>
    <row r="51" spans="1:12" ht="25.5" customHeight="1" x14ac:dyDescent="0.25">
      <c r="G51" s="3"/>
      <c r="H51" s="3"/>
      <c r="I51" s="3"/>
      <c r="J51" s="3"/>
      <c r="K51" s="3"/>
      <c r="L51" s="3"/>
    </row>
    <row r="52" spans="1:12" ht="27" customHeight="1" x14ac:dyDescent="0.3">
      <c r="A52" s="4"/>
      <c r="B52" s="4"/>
      <c r="C52" s="4"/>
      <c r="D52" s="4"/>
      <c r="E52" s="4"/>
      <c r="G52" s="3"/>
      <c r="H52" s="3"/>
      <c r="I52" s="3"/>
      <c r="J52" s="3"/>
      <c r="K52" s="3"/>
      <c r="L52" s="3"/>
    </row>
    <row r="53" spans="1:12" ht="23.25" customHeight="1" x14ac:dyDescent="0.3">
      <c r="A53" s="4"/>
      <c r="B53" s="4"/>
      <c r="C53" s="4"/>
      <c r="D53" s="4"/>
      <c r="E53" s="4"/>
      <c r="G53" s="3"/>
      <c r="H53" s="3"/>
      <c r="I53" s="3"/>
      <c r="J53" s="3"/>
      <c r="K53" s="3"/>
      <c r="L53" s="3"/>
    </row>
    <row r="54" spans="1:12" ht="26.25" customHeight="1" x14ac:dyDescent="0.3">
      <c r="H54" s="2"/>
      <c r="I54" s="2"/>
      <c r="J54" s="2"/>
    </row>
    <row r="80" ht="26.25" customHeight="1" x14ac:dyDescent="0.25"/>
  </sheetData>
  <mergeCells count="15">
    <mergeCell ref="A39:F39"/>
    <mergeCell ref="A38:E38"/>
    <mergeCell ref="A43:E43"/>
    <mergeCell ref="A1:L1"/>
    <mergeCell ref="A9:F9"/>
    <mergeCell ref="G9:K9"/>
    <mergeCell ref="L9:L10"/>
    <mergeCell ref="A2:L3"/>
    <mergeCell ref="A29:E29"/>
    <mergeCell ref="A33:E33"/>
    <mergeCell ref="A30:F30"/>
    <mergeCell ref="A11:F11"/>
    <mergeCell ref="A21:E21"/>
    <mergeCell ref="A22:F22"/>
    <mergeCell ref="A34:F34"/>
  </mergeCells>
  <phoneticPr fontId="1" type="noConversion"/>
  <pageMargins left="0.26" right="0.4" top="0.75000000000000011" bottom="0.98" header="0.75000000000000011" footer="0.2"/>
  <pageSetup paperSize="9" scale="51" fitToHeight="0" orientation="landscape"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ORCAMENTO</vt:lpstr>
      <vt:lpstr>ORCAMENTO!Área_de_Impressão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ALBUD</dc:creator>
  <cp:keywords/>
  <dc:description/>
  <cp:lastModifiedBy>DSANSC NUTRICAO</cp:lastModifiedBy>
  <cp:revision/>
  <cp:lastPrinted>2023-11-13T16:46:42Z</cp:lastPrinted>
  <dcterms:created xsi:type="dcterms:W3CDTF">2017-03-10T15:19:46Z</dcterms:created>
  <dcterms:modified xsi:type="dcterms:W3CDTF">2024-10-16T09:37:44Z</dcterms:modified>
  <cp:category/>
  <cp:contentStatus/>
</cp:coreProperties>
</file>