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eusa Barbosa Samy\Desktop\"/>
    </mc:Choice>
  </mc:AlternateContent>
  <bookViews>
    <workbookView xWindow="0" yWindow="0" windowWidth="19200" windowHeight="7190"/>
  </bookViews>
  <sheets>
    <sheet name="PTA 2025" sheetId="14" r:id="rId1"/>
    <sheet name="Sheet1" sheetId="18" state="hidden" r:id="rId2"/>
    <sheet name="Financial Report" sheetId="16" state="hidden" r:id="rId3"/>
    <sheet name="Cronograma Ano 2025" sheetId="15" r:id="rId4"/>
    <sheet name="Resumo" sheetId="19" r:id="rId5"/>
    <sheet name=" Cronograma 2024 2025" sheetId="5" state="hidden"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0" i="14" l="1"/>
  <c r="N105" i="14" s="1"/>
  <c r="J105" i="14"/>
  <c r="K105" i="14"/>
  <c r="L105" i="14"/>
  <c r="M105" i="14"/>
  <c r="N47" i="14"/>
  <c r="N48" i="14"/>
  <c r="I64" i="14"/>
  <c r="I41" i="14"/>
  <c r="J22" i="14"/>
  <c r="K22" i="14"/>
  <c r="L22" i="14"/>
  <c r="M22" i="14"/>
  <c r="I105" i="14"/>
  <c r="L93" i="14"/>
  <c r="I93" i="14"/>
  <c r="N80" i="14"/>
  <c r="K80" i="14"/>
  <c r="L80" i="14"/>
  <c r="M80" i="14"/>
  <c r="J80" i="14"/>
  <c r="I80" i="14"/>
  <c r="N63" i="14"/>
  <c r="M64" i="14"/>
  <c r="L64" i="14"/>
  <c r="K64" i="14"/>
  <c r="J64" i="14"/>
  <c r="N40" i="14"/>
  <c r="J41" i="14"/>
  <c r="M41" i="14"/>
  <c r="N79" i="14"/>
  <c r="N64" i="14" l="1"/>
  <c r="J93" i="14"/>
  <c r="K93" i="14"/>
  <c r="M93" i="14"/>
  <c r="N89" i="14"/>
  <c r="N88" i="14"/>
  <c r="K35" i="14"/>
  <c r="K41" i="14" s="1"/>
  <c r="L35" i="14"/>
  <c r="L41" i="14" s="1"/>
  <c r="N56" i="14" l="1"/>
  <c r="N77" i="14"/>
  <c r="I26" i="14" l="1"/>
  <c r="N84" i="14"/>
  <c r="N83" i="14"/>
  <c r="I22" i="14"/>
  <c r="M69" i="14"/>
  <c r="J69" i="14"/>
  <c r="I69" i="14"/>
  <c r="M85" i="14"/>
  <c r="J85" i="14"/>
  <c r="I85" i="14"/>
  <c r="N75" i="14" l="1"/>
  <c r="N76" i="14"/>
  <c r="N78" i="14"/>
  <c r="D105" i="16" l="1"/>
  <c r="F105" i="16" s="1"/>
  <c r="F104" i="16"/>
  <c r="F103" i="16"/>
  <c r="F102" i="16"/>
  <c r="F101" i="16"/>
  <c r="F100" i="16"/>
  <c r="F98" i="16"/>
  <c r="F97" i="16"/>
  <c r="F95" i="16"/>
  <c r="F94" i="16"/>
  <c r="F93" i="16"/>
  <c r="F91" i="16"/>
  <c r="E91" i="16"/>
  <c r="D56" i="16"/>
  <c r="N99" i="14"/>
  <c r="N98" i="14"/>
  <c r="N97" i="14"/>
  <c r="N96" i="14"/>
  <c r="N95" i="14"/>
  <c r="N92" i="14"/>
  <c r="N91" i="14"/>
  <c r="N90" i="14"/>
  <c r="N87" i="14"/>
  <c r="N85" i="14"/>
  <c r="N82" i="14"/>
  <c r="N74" i="14"/>
  <c r="I73" i="14"/>
  <c r="N72" i="14"/>
  <c r="N71" i="14"/>
  <c r="N68" i="14"/>
  <c r="N67" i="14"/>
  <c r="N66" i="14"/>
  <c r="N62" i="14"/>
  <c r="N61" i="14"/>
  <c r="N60" i="14"/>
  <c r="N59" i="14"/>
  <c r="N58" i="14"/>
  <c r="N57" i="14"/>
  <c r="N55" i="14"/>
  <c r="N54" i="14"/>
  <c r="N53" i="14"/>
  <c r="N52" i="14"/>
  <c r="N51" i="14"/>
  <c r="M50" i="14"/>
  <c r="I50" i="14"/>
  <c r="N49" i="14"/>
  <c r="N46" i="14"/>
  <c r="N45" i="14"/>
  <c r="J44" i="14"/>
  <c r="J106" i="14" s="1"/>
  <c r="N43" i="14"/>
  <c r="N39" i="14"/>
  <c r="N38" i="14"/>
  <c r="N37" i="14"/>
  <c r="N36" i="14"/>
  <c r="N35" i="14"/>
  <c r="N21" i="14"/>
  <c r="N20" i="14"/>
  <c r="N19" i="14"/>
  <c r="N18" i="14"/>
  <c r="Z17" i="14"/>
  <c r="N17" i="14"/>
  <c r="N16" i="14"/>
  <c r="N15" i="14"/>
  <c r="N14" i="14"/>
  <c r="N13" i="14"/>
  <c r="N12" i="14"/>
  <c r="Z11" i="14"/>
  <c r="N11" i="14"/>
  <c r="N10" i="14"/>
  <c r="N9" i="14"/>
  <c r="B10" i="19"/>
  <c r="M106" i="14" l="1"/>
  <c r="P71" i="14"/>
  <c r="N93" i="14"/>
  <c r="C8" i="19" s="1"/>
  <c r="N44" i="14"/>
  <c r="I106" i="14"/>
  <c r="N73" i="14"/>
  <c r="N22" i="14"/>
  <c r="C2" i="19" s="1"/>
  <c r="N50" i="14"/>
  <c r="C9" i="19"/>
  <c r="N69" i="14"/>
  <c r="C5" i="19" s="1"/>
  <c r="C7" i="19"/>
  <c r="C6" i="19" l="1"/>
  <c r="C4" i="19"/>
  <c r="N28" i="14" s="1"/>
  <c r="N29" i="14" l="1"/>
  <c r="N30" i="14"/>
  <c r="N31" i="14"/>
  <c r="L106" i="14"/>
  <c r="N33" i="14"/>
  <c r="N26" i="14"/>
  <c r="N34" i="14"/>
  <c r="K106" i="14"/>
  <c r="N24" i="14"/>
  <c r="N41" i="14" s="1"/>
  <c r="N32" i="14"/>
  <c r="N25" i="14"/>
  <c r="N27" i="14"/>
  <c r="C3" i="19" l="1"/>
  <c r="C10" i="19" s="1"/>
  <c r="N106" i="14"/>
</calcChain>
</file>

<file path=xl/comments1.xml><?xml version="1.0" encoding="utf-8"?>
<comments xmlns="http://schemas.openxmlformats.org/spreadsheetml/2006/main">
  <authors>
    <author>Lenovo</author>
    <author>Neusa Barbosa Samy</author>
    <author>tc={37B00C8D-1C67-4967-A2F6-0A4AD14AA5C8}</author>
    <author>tc={6828B0EC-39DB-41DB-82FA-4DE88BBC79FE}</author>
    <author>tc={7AB896C4-1165-446F-B5B0-77BEFA930E0A}</author>
    <author>tc={D66EB565-4008-4683-9575-A37142061463}</author>
    <author>tc={056A1716-C86B-41DA-BB2C-3B89D28BC57F}</author>
    <author>tc={8A32DFCA-609E-4F8B-92F1-980557CB9428}</author>
  </authors>
  <commentList>
    <comment ref="M8" authorId="0" shapeId="0">
      <text>
        <r>
          <rPr>
            <b/>
            <sz val="9"/>
            <color indexed="81"/>
            <rFont val="Tahoma"/>
            <charset val="1"/>
          </rPr>
          <t>Lenovo:</t>
        </r>
        <r>
          <rPr>
            <sz val="9"/>
            <color indexed="81"/>
            <rFont val="Tahoma"/>
            <charset val="1"/>
          </rPr>
          <t xml:space="preserve">
Atividade sem cobertura orçamental.</t>
        </r>
      </text>
    </comment>
    <comment ref="M23" authorId="0" shapeId="0">
      <text>
        <r>
          <rPr>
            <b/>
            <sz val="9"/>
            <color indexed="81"/>
            <rFont val="Tahoma"/>
            <charset val="1"/>
          </rPr>
          <t>Lenovo:</t>
        </r>
        <r>
          <rPr>
            <sz val="9"/>
            <color indexed="81"/>
            <rFont val="Tahoma"/>
            <charset val="1"/>
          </rPr>
          <t xml:space="preserve">
Atividade sem cobertura orçamental.</t>
        </r>
      </text>
    </comment>
    <comment ref="I26" authorId="0" shapeId="0">
      <text>
        <r>
          <rPr>
            <b/>
            <sz val="9"/>
            <color indexed="81"/>
            <rFont val="Tahoma"/>
            <charset val="1"/>
          </rPr>
          <t>Lenovo:</t>
        </r>
        <r>
          <rPr>
            <sz val="9"/>
            <color indexed="81"/>
            <rFont val="Tahoma"/>
            <charset val="1"/>
          </rPr>
          <t xml:space="preserve">
Foi programado o valor de 29911 USD so para ultimo semestre de 2024 e será implementada asatividade do PTA para todo ano de 2025</t>
        </r>
      </text>
    </comment>
    <comment ref="C37" authorId="0" shapeId="0">
      <text>
        <r>
          <rPr>
            <b/>
            <sz val="9"/>
            <color indexed="81"/>
            <rFont val="Tahoma"/>
            <family val="2"/>
          </rPr>
          <t>Lenovo:</t>
        </r>
        <r>
          <rPr>
            <sz val="9"/>
            <color indexed="81"/>
            <rFont val="Tahoma"/>
            <family val="2"/>
          </rPr>
          <t xml:space="preserve">
4 ar condicionados no HSS2 
12 em CDS3</t>
        </r>
      </text>
    </comment>
    <comment ref="M40" authorId="1" shapeId="0">
      <text>
        <r>
          <rPr>
            <b/>
            <sz val="9"/>
            <color indexed="81"/>
            <rFont val="Tahoma"/>
            <charset val="1"/>
          </rPr>
          <t>Neusa Barbosa Samy:</t>
        </r>
        <r>
          <rPr>
            <sz val="9"/>
            <color indexed="81"/>
            <rFont val="Tahoma"/>
            <charset val="1"/>
          </rPr>
          <t xml:space="preserve">
Proviniente de ENV</t>
        </r>
      </text>
    </comment>
    <comment ref="M42" authorId="0" shapeId="0">
      <text>
        <r>
          <rPr>
            <b/>
            <sz val="9"/>
            <color indexed="81"/>
            <rFont val="Tahoma"/>
            <charset val="1"/>
          </rPr>
          <t>Lenovo:</t>
        </r>
        <r>
          <rPr>
            <sz val="9"/>
            <color indexed="81"/>
            <rFont val="Tahoma"/>
            <charset val="1"/>
          </rPr>
          <t xml:space="preserve">
Atividade sem cobertura orçamental.</t>
        </r>
      </text>
    </comment>
    <comment ref="J44" authorId="0" shapeId="0">
      <text>
        <r>
          <rPr>
            <b/>
            <sz val="9"/>
            <color indexed="81"/>
            <rFont val="Tahoma"/>
            <family val="2"/>
          </rPr>
          <t>Lenovo:</t>
        </r>
        <r>
          <rPr>
            <sz val="9"/>
            <color indexed="81"/>
            <rFont val="Tahoma"/>
            <family val="2"/>
          </rPr>
          <t xml:space="preserve">
Foi  prefinanciado 8631 doláres para manutenção de CdF nas 7 regiões sanitarias.</t>
        </r>
      </text>
    </comment>
    <comment ref="J48"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Deve se confirmar disponibilidade de fundos do CDS3 para esta actividade que foi corrigida.</t>
        </r>
      </text>
    </comment>
    <comment ref="M50" authorId="0" shapeId="0">
      <text>
        <r>
          <rPr>
            <b/>
            <sz val="9"/>
            <color indexed="81"/>
            <rFont val="Tahoma"/>
            <family val="2"/>
          </rPr>
          <t>Lenovo:</t>
        </r>
        <r>
          <rPr>
            <sz val="9"/>
            <color indexed="81"/>
            <rFont val="Tahoma"/>
            <family val="2"/>
          </rPr>
          <t xml:space="preserve">
Este valor é a necessidade para tres trimestres.</t>
        </r>
      </text>
    </comment>
    <comment ref="M51" authorId="0" shapeId="0">
      <text>
        <r>
          <rPr>
            <b/>
            <sz val="9"/>
            <color indexed="81"/>
            <rFont val="Tahoma"/>
            <charset val="1"/>
          </rPr>
          <t>Lenovo:</t>
        </r>
        <r>
          <rPr>
            <sz val="9"/>
            <color indexed="81"/>
            <rFont val="Tahoma"/>
            <charset val="1"/>
          </rPr>
          <t xml:space="preserve">
Custo necessário para manutenção do terceiro grupo gerador</t>
        </r>
      </text>
    </comment>
    <comment ref="L56"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Para apoiar inicio da implementacao do plano de melhoria GEV</t>
        </r>
      </text>
    </comment>
    <comment ref="M56" authorId="0" shapeId="0">
      <text>
        <r>
          <rPr>
            <b/>
            <sz val="9"/>
            <color indexed="81"/>
            <rFont val="Tahoma"/>
            <family val="2"/>
          </rPr>
          <t>Lenovo:</t>
        </r>
        <r>
          <rPr>
            <sz val="9"/>
            <color indexed="81"/>
            <rFont val="Tahoma"/>
            <family val="2"/>
          </rPr>
          <t xml:space="preserve">
Não foi reprogramado</t>
        </r>
      </text>
    </comment>
    <comment ref="M65" authorId="0" shapeId="0">
      <text>
        <r>
          <rPr>
            <b/>
            <sz val="9"/>
            <color indexed="81"/>
            <rFont val="Tahoma"/>
            <charset val="1"/>
          </rPr>
          <t>Lenovo:</t>
        </r>
        <r>
          <rPr>
            <sz val="9"/>
            <color indexed="81"/>
            <rFont val="Tahoma"/>
            <charset val="1"/>
          </rPr>
          <t xml:space="preserve">
Atividade sem cobertura orçamental.</t>
        </r>
      </text>
    </comment>
    <comment ref="M75" authorId="0" shapeId="0">
      <text>
        <r>
          <rPr>
            <b/>
            <sz val="9"/>
            <color indexed="81"/>
            <rFont val="Tahoma"/>
            <charset val="1"/>
          </rPr>
          <t>Lenovo:</t>
        </r>
        <r>
          <rPr>
            <sz val="9"/>
            <color indexed="81"/>
            <rFont val="Tahoma"/>
            <charset val="1"/>
          </rPr>
          <t xml:space="preserve">
Sem financiamento</t>
        </r>
      </text>
    </comment>
    <comment ref="E76" authorId="0" shapeId="0">
      <text>
        <r>
          <rPr>
            <b/>
            <sz val="9"/>
            <color indexed="81"/>
            <rFont val="Tahoma"/>
            <charset val="1"/>
          </rPr>
          <t>Lenovo:</t>
        </r>
        <r>
          <rPr>
            <sz val="9"/>
            <color indexed="81"/>
            <rFont val="Tahoma"/>
            <charset val="1"/>
          </rPr>
          <t xml:space="preserve">
DSIVE=22, NITAG =2; CTV=3, P.F. Reg.=11, SIS e ADJUNTOS=22,
DIRETOR REGIONAL e ADJUNTO=22.</t>
        </r>
      </text>
    </comment>
    <comment ref="M76" authorId="0" shapeId="0">
      <text>
        <r>
          <rPr>
            <b/>
            <sz val="9"/>
            <color indexed="81"/>
            <rFont val="Tahoma"/>
            <charset val="1"/>
          </rPr>
          <t>Lenovo:</t>
        </r>
        <r>
          <rPr>
            <sz val="9"/>
            <color indexed="81"/>
            <rFont val="Tahoma"/>
            <charset val="1"/>
          </rPr>
          <t xml:space="preserve">
Sem financiamento</t>
        </r>
      </text>
    </comment>
    <comment ref="E77" authorId="0" shapeId="0">
      <text>
        <r>
          <rPr>
            <b/>
            <sz val="9"/>
            <color indexed="81"/>
            <rFont val="Tahoma"/>
            <charset val="1"/>
          </rPr>
          <t>Lenovo:</t>
        </r>
        <r>
          <rPr>
            <sz val="9"/>
            <color indexed="81"/>
            <rFont val="Tahoma"/>
            <charset val="1"/>
          </rPr>
          <t xml:space="preserve">
DSIVE=22, NITAG =2; CTV=3, P.F. Reg.=11, SIS e ADJUNTOS=22,
DIRETOR REGIONAL e ADJUNTO=22, Tec.E.Sanitárias=284</t>
        </r>
      </text>
    </comment>
    <comment ref="M78" authorId="0" shapeId="0">
      <text>
        <r>
          <rPr>
            <b/>
            <sz val="9"/>
            <color indexed="81"/>
            <rFont val="Tahoma"/>
            <charset val="1"/>
          </rPr>
          <t>Lenovo:</t>
        </r>
        <r>
          <rPr>
            <sz val="9"/>
            <color indexed="81"/>
            <rFont val="Tahoma"/>
            <charset val="1"/>
          </rPr>
          <t xml:space="preserve">
Sem financiamento</t>
        </r>
      </text>
    </comment>
    <comment ref="M81" authorId="0" shapeId="0">
      <text>
        <r>
          <rPr>
            <b/>
            <sz val="9"/>
            <color indexed="81"/>
            <rFont val="Tahoma"/>
            <charset val="1"/>
          </rPr>
          <t>Lenovo:</t>
        </r>
        <r>
          <rPr>
            <sz val="9"/>
            <color indexed="81"/>
            <rFont val="Tahoma"/>
            <charset val="1"/>
          </rPr>
          <t xml:space="preserve">
Atividade sem cobertura orçamental.</t>
        </r>
      </text>
    </comment>
    <comment ref="M86" authorId="0" shapeId="0">
      <text>
        <r>
          <rPr>
            <b/>
            <sz val="9"/>
            <color indexed="81"/>
            <rFont val="Tahoma"/>
            <charset val="1"/>
          </rPr>
          <t>Lenovo:</t>
        </r>
        <r>
          <rPr>
            <sz val="9"/>
            <color indexed="81"/>
            <rFont val="Tahoma"/>
            <charset val="1"/>
          </rPr>
          <t xml:space="preserve">
Atividade sem cobertura orçamental.</t>
        </r>
      </text>
    </comment>
    <comment ref="C87"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Temas para advocacia a considerar: mobilizar populacao para os beneficios da vacinacao, garantir financimento regular para a compra de vacinas e orcamentacao do programa de vacinacao de rotina e temas de genero e imunizacao.</t>
        </r>
      </text>
    </comment>
    <comment ref="M94" authorId="0" shapeId="0">
      <text>
        <r>
          <rPr>
            <b/>
            <sz val="9"/>
            <color indexed="81"/>
            <rFont val="Tahoma"/>
            <charset val="1"/>
          </rPr>
          <t>Lenovo:</t>
        </r>
        <r>
          <rPr>
            <sz val="9"/>
            <color indexed="81"/>
            <rFont val="Tahoma"/>
            <charset val="1"/>
          </rPr>
          <t xml:space="preserve">
Atividade sem cobertura orçamental.</t>
        </r>
      </text>
    </comment>
    <comment ref="C99"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Incluir Bafata, Farim, Biombo, Quinara, Tombali  e Gabu</t>
        </r>
      </text>
    </comment>
    <comment ref="C100" authorId="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Incluir Bafata, Farim, Biombo, Quinara, Tombali  e Gabu</t>
        </r>
      </text>
    </comment>
    <comment ref="M102" authorId="0" shapeId="0">
      <text>
        <r>
          <rPr>
            <b/>
            <sz val="9"/>
            <color indexed="81"/>
            <rFont val="Tahoma"/>
            <charset val="1"/>
          </rPr>
          <t>Lenovo:</t>
        </r>
        <r>
          <rPr>
            <sz val="9"/>
            <color indexed="81"/>
            <rFont val="Tahoma"/>
            <charset val="1"/>
          </rPr>
          <t xml:space="preserve">
Compra de vacinas, insumos e custos operacionais</t>
        </r>
      </text>
    </comment>
    <comment ref="N102" authorId="0" shapeId="0">
      <text>
        <r>
          <rPr>
            <b/>
            <sz val="9"/>
            <color indexed="81"/>
            <rFont val="Tahoma"/>
            <charset val="1"/>
          </rPr>
          <t>Lenovo:</t>
        </r>
        <r>
          <rPr>
            <sz val="9"/>
            <color indexed="81"/>
            <rFont val="Tahoma"/>
            <charset val="1"/>
          </rPr>
          <t xml:space="preserve">
Compra de vacinas, insumos e custos operacionais</t>
        </r>
      </text>
    </comment>
    <comment ref="C104"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Deve se orcamentar esta actividade.</t>
        </r>
      </text>
    </comment>
  </commentList>
</comments>
</file>

<file path=xl/comments2.xml><?xml version="1.0" encoding="utf-8"?>
<comments xmlns="http://schemas.openxmlformats.org/spreadsheetml/2006/main">
  <authors>
    <author>Lenovo</author>
  </authors>
  <commentList>
    <comment ref="A61" authorId="0" shapeId="0">
      <text>
        <r>
          <rPr>
            <b/>
            <sz val="9"/>
            <color indexed="81"/>
            <rFont val="Tahoma"/>
            <charset val="1"/>
          </rPr>
          <t>Lenovo:</t>
        </r>
        <r>
          <rPr>
            <sz val="9"/>
            <color indexed="81"/>
            <rFont val="Tahoma"/>
            <charset val="1"/>
          </rPr>
          <t xml:space="preserve">
Esta atividade será feita depois de supervisão de controlo de qualidade de dados.</t>
        </r>
      </text>
    </comment>
    <comment ref="BB62" authorId="0" shapeId="0">
      <text>
        <r>
          <rPr>
            <b/>
            <sz val="9"/>
            <color indexed="81"/>
            <rFont val="Tahoma"/>
            <charset val="1"/>
          </rPr>
          <t>Lenovo:</t>
        </r>
        <r>
          <rPr>
            <sz val="9"/>
            <color indexed="81"/>
            <rFont val="Tahoma"/>
            <charset val="1"/>
          </rPr>
          <t xml:space="preserve">
Esta CQD sera realizada lapartir da 3ª semana do mês de Janeiro 2026.</t>
        </r>
      </text>
    </comment>
  </commentList>
</comments>
</file>

<file path=xl/sharedStrings.xml><?xml version="1.0" encoding="utf-8"?>
<sst xmlns="http://schemas.openxmlformats.org/spreadsheetml/2006/main" count="1234" uniqueCount="659">
  <si>
    <t>Atividade</t>
  </si>
  <si>
    <t>LGC</t>
  </si>
  <si>
    <t>DHSI2: suporte à configuração de servidores e suporte técnico no país e montagem de sistema eletrônico de rastreamento de vacinados e emissão de cartões eletrônicos através do Rastreador DHIS2</t>
  </si>
  <si>
    <t>Capacitar técnicos de saúde nas áreas da saúde para a utilização de novas ferramentas</t>
  </si>
  <si>
    <t>Material de escritório e combustível para a comissão coordenadora durante todo o ano</t>
  </si>
  <si>
    <t>Taxas de administração OMS 7%</t>
  </si>
  <si>
    <t>Taxas de gestão da Unicef ​​sobre fundos Gavi (208.519)8%</t>
  </si>
  <si>
    <t>Subsidio para voluntários no nível ASC</t>
  </si>
  <si>
    <t>Garantir o transporte de vacinas do nível central para as regiões</t>
  </si>
  <si>
    <t>Coletar e incinerar resíduos da vacinação de rotina</t>
  </si>
  <si>
    <t>Instalação do sistema de monitoramento remoto de temperatura em 3 câmaras frigoríficas</t>
  </si>
  <si>
    <t>1.2.1 Criar grupos mistos e multiministeriais para os nómadas (educação, saúde e pecuária, humanitário) e organizar reuniões trimestrais de coordenação com estes serviços para vacinação das populações nómadas e dispersas</t>
  </si>
  <si>
    <t>1.3.1 Atualizar, produzir e divulgar kits de comunicação para vacinação, adequando as comunicações às dinâmicas locais de gênero, idiomas e culturas,</t>
  </si>
  <si>
    <t>1.5.3 Trabalhar em parceria com ONGs/OSCs para identificar crianças ZD, incluindo compreender e superar as barreiras subjacentes, fornecendo informações a um ponto focal que apoie a identificação.</t>
  </si>
  <si>
    <t>1.6.1 Envolver enfermeiras parteiras na imunização para lidar com possíveis questões relacionadas a gênero.</t>
  </si>
  <si>
    <t>6.2.1 Organizar Sessões de Teatro Comunitário para conscientizar líderes comunitários, mães, sobre os benefícios das vacinas, especialmente em cerimônias e mercados para atingir crianças por OSCs</t>
  </si>
  <si>
    <t>6.4.1 Organizar duas mesas redondas de advocacia com as principais partes interessadas e tomadores de decisão para garantir o compromisso social e político com a imunização equitativa em todos os níveis</t>
  </si>
  <si>
    <t>7.3.1 Desenvolver uma estratégia para superar os obstáculos relacionados ao gênero na imunização</t>
  </si>
  <si>
    <t>AVS</t>
  </si>
  <si>
    <t>Total</t>
  </si>
  <si>
    <t>Garantir os custos mensais de subidio dos Contabilistas</t>
  </si>
  <si>
    <t>Apoiar a organização das sessões de vacinação através das estratégias avançadas uma vez por eixo e por mês</t>
  </si>
  <si>
    <t>Apoiar a organização de sessões de vacinação através de estratégias móveis uma vez por eixo e por mês DRS Categoria 1 e 2</t>
  </si>
  <si>
    <t>Distribuir vacinas e consumíveis de nível central para depósitos regionais</t>
  </si>
  <si>
    <t>Formar 5 técnicos de manutenção de CDF em Ouidah</t>
  </si>
  <si>
    <t>Garantir a operação e manutenção de 2 geradores</t>
  </si>
  <si>
    <t>Adquirir 750 indicadores de congelamento para o transporte de vacinas</t>
  </si>
  <si>
    <t>Comprar e instalar extintores de incêndio para os depósitos de nível central e regional</t>
  </si>
  <si>
    <t>Estabelecer um contrato com um Privado para garantir a manutenção preventiva e curativa da câmara fria a nível nacional</t>
  </si>
  <si>
    <t xml:space="preserve">Garantir a compra de peças de sobsalientes para o motor de popa
</t>
  </si>
  <si>
    <t>Implementar o Plano de Melhoria GEV 2019</t>
  </si>
  <si>
    <t>Desenvolver advocacia ao mais alto nível institucional (Parlamento, GOV) para fazer da vacinação de rotina uma das prioridades nacionais</t>
  </si>
  <si>
    <t>Realizar 2 sessões de advocacia com líderes políticos, comunitários e religiosos</t>
  </si>
  <si>
    <t>Formar os pontos Focais de Comunicação nas 11 DRS</t>
  </si>
  <si>
    <t>Formar 91 jornalistas e animadores de rádio (2p x 33r) (comunitário, privado e público)</t>
  </si>
  <si>
    <t>Organizar sessões de liderança para celebridades (embaixadores da boa vontade, 1ª dama, atletas, artistas, celebridades, pregadores, etc. para que se comprometam a promover a vacinação)</t>
  </si>
  <si>
    <t>Organizar reuniões de coordenação do Subcomitê de Mobilização Social para Imunização com estratégias de comunicação eficazes adotadas.</t>
  </si>
  <si>
    <t>Realizar fóruns comunitários semestrais com representantes de autoridades, mulheres e jovens para discutir os resultados de cada SC e constrangimentos</t>
  </si>
  <si>
    <t>Organizar workshop de formação para DRS e RAS em análise de dados de imunização</t>
  </si>
  <si>
    <t>Organizar o workshop de informação para chefes de regiões e pontos focais do PAV sobre o microplanificacao das atividades da operação de rastreadores DHIS2</t>
  </si>
  <si>
    <t>Avaliacão de qualidade de dados e elaboracao do plano de melhoria e implementacao partir do nível regional para nível central</t>
  </si>
  <si>
    <t>Workshop para atualização das ferramentas de gestão do PAV para COVID19, mas também das novas vacinas de rotina VAS2, MenA,  VARS</t>
  </si>
  <si>
    <t>Workshops de revisão do PNDV incluindo Introducao de Covid 19 na vacinacao de rotina</t>
  </si>
  <si>
    <t xml:space="preserve">cronograma atividades PAV </t>
  </si>
  <si>
    <t>S1</t>
  </si>
  <si>
    <t>S2</t>
  </si>
  <si>
    <t>S3</t>
  </si>
  <si>
    <t>S4</t>
  </si>
  <si>
    <t>S5</t>
  </si>
  <si>
    <t>Setembro2024</t>
  </si>
  <si>
    <t>Outubro2024</t>
  </si>
  <si>
    <t>Novembro2024</t>
  </si>
  <si>
    <t>Dezembro2024</t>
  </si>
  <si>
    <t>Agosto2024</t>
  </si>
  <si>
    <t>Julho2024</t>
  </si>
  <si>
    <t>Junho2024</t>
  </si>
  <si>
    <t>Maio2024</t>
  </si>
  <si>
    <t>Abril2024</t>
  </si>
  <si>
    <t>Março2024</t>
  </si>
  <si>
    <t>Febrero2024</t>
  </si>
  <si>
    <t>Janeiro2024</t>
  </si>
  <si>
    <t>Janeiro2025</t>
  </si>
  <si>
    <t>Febrero2025</t>
  </si>
  <si>
    <t>Março2025</t>
  </si>
  <si>
    <t>Abril2025</t>
  </si>
  <si>
    <t>Maio2025</t>
  </si>
  <si>
    <t>Junho2025</t>
  </si>
  <si>
    <t>Julho2025</t>
  </si>
  <si>
    <t>CDS3</t>
  </si>
  <si>
    <t>HSS2</t>
  </si>
  <si>
    <t>Pagamento de subsidio para ONGs para promover a participação comunitária  que não sejam actividades de ACS durante a IR</t>
  </si>
  <si>
    <t>Justificativo</t>
  </si>
  <si>
    <t>Resultado esperado</t>
  </si>
  <si>
    <t>Indicador de desempenho</t>
  </si>
  <si>
    <t>Responsável SIVE</t>
  </si>
  <si>
    <t>Pessoal auxiliar</t>
  </si>
  <si>
    <t>Observações</t>
  </si>
  <si>
    <t>Área Temática 1: Liderança, Gestão e Coordenação (LGC)</t>
  </si>
  <si>
    <t>2025 HSS2</t>
  </si>
  <si>
    <t>CDS3 2024</t>
  </si>
  <si>
    <t>GAVI</t>
  </si>
  <si>
    <t>SIM</t>
  </si>
  <si>
    <t>Mensal</t>
  </si>
  <si>
    <t>Trimestral</t>
  </si>
  <si>
    <t>Realizar reunião do CCIA</t>
  </si>
  <si>
    <t>Realizar Reunião do mensal PAV</t>
  </si>
  <si>
    <t>Subtotal</t>
  </si>
  <si>
    <t>DSIVE, Administrador SIVE</t>
  </si>
  <si>
    <t>Garantir os custos mensais de subidio dos Contadores</t>
  </si>
  <si>
    <t>trimestral</t>
  </si>
  <si>
    <t>Recibo de pagamento de conexao a internet</t>
  </si>
  <si>
    <t>anual</t>
  </si>
  <si>
    <t>Vacinas e insumos disponiveis nos 11 depositos  regionais.</t>
  </si>
  <si>
    <t>Responsável  de repartiçao  logistica</t>
  </si>
  <si>
    <t>Responsável  Distribuição e Adjunto logistica</t>
  </si>
  <si>
    <t>Garantir a operação e manutenção do material rodante</t>
  </si>
  <si>
    <t>5 viaturas operacionais</t>
  </si>
  <si>
    <t>Administrador/Contabilista</t>
  </si>
  <si>
    <t>Semestral</t>
  </si>
  <si>
    <t>Organizar rondas de manutenção preventiva a cada 6 meses em DRS e unidades de saúde</t>
  </si>
  <si>
    <t>Reponsavel logistica</t>
  </si>
  <si>
    <t xml:space="preserve">Cartografia feita em 2 camaras de frio. </t>
  </si>
  <si>
    <t>Relatorios e fotografias</t>
  </si>
  <si>
    <t>1 ferramentasde gerenciamento de CDF integrado e distribuido</t>
  </si>
  <si>
    <t>%  ES que dispoem de ferramentas de gerenciamento</t>
  </si>
  <si>
    <t xml:space="preserve">Administraçao </t>
  </si>
  <si>
    <t>Diretor Adjunto do SIVE</t>
  </si>
  <si>
    <t>Resp.de Vigilancia epidemiologica</t>
  </si>
  <si>
    <t>2 fóruns comunitários com representantes de autoridades, mulheres e jovens</t>
  </si>
  <si>
    <t>TOTAL</t>
  </si>
  <si>
    <t>Ministro da Saúde Pública</t>
  </si>
  <si>
    <t>Soporte tecnicos</t>
  </si>
  <si>
    <t>Realizar supervisão formativa central: semestral nas 11 regiões Sanitarias</t>
  </si>
  <si>
    <t>Realizar supervisão de apoio trimestral em 117 áreas sanitárias (11 regiões sanitárias)</t>
  </si>
  <si>
    <t>Administrador/  Contabilista</t>
  </si>
  <si>
    <t>% de utilização durante aprovicionamento das vacinas</t>
  </si>
  <si>
    <t>Lista de presença, Fotografia, Relatória de Atividade</t>
  </si>
  <si>
    <t>Integre ferramentas de gerenciamento de CDF e distribua</t>
  </si>
  <si>
    <t>Elaborar lista atualizada dos pontos focais Vigilância Epidemiológica de níveis Central, regional, área sanitária, bem como da comunidade (curandeiro, ASC) e atualizar TDRs dos mesmos</t>
  </si>
  <si>
    <t>lista atualizada disponivel</t>
  </si>
  <si>
    <t>Realizar atelier de formação integrada ao nível central, para treinamento dos pontos focais de Vigilância, Vacinação, SIS, MAPI, do nível central e das regiões sanitárias;</t>
  </si>
  <si>
    <t>Fazer revisão e reprodução dos protocolos de vigilância das DEV (com definição de casos, procedimentos de notificação, investigação, colheita e envio de amostras), e respetivas cartazes elucidativas</t>
  </si>
  <si>
    <t>Protocolos e cartazes elucidativas revistas e reproduzidas</t>
  </si>
  <si>
    <t>Garantir os gastos mensais de conexão à Internet para as 11 regiões</t>
  </si>
  <si>
    <t>DSIVE, Administração</t>
  </si>
  <si>
    <t>Organizar 2 Semanas de Aceleração da Vacina usando todos os antígenos do PAV</t>
  </si>
  <si>
    <t>Semanal</t>
  </si>
  <si>
    <t xml:space="preserve">Implementação da abordagem FBR </t>
  </si>
  <si>
    <t>Financiamento</t>
  </si>
  <si>
    <t>Fundo aprovado</t>
  </si>
  <si>
    <t>Premiar a participação de representantes comunitários e religiosos, professores, comerciantes nas ações de vacinação e agentes de saúde atuantes</t>
  </si>
  <si>
    <t>Introduzir um sistema de incentivo financeiro e/ou não financeiro para vacinar as crianças R4 INOVAÇÃO</t>
  </si>
  <si>
    <t>Envolver estruturas de saúde privadas e religiosas para prestar serviços de imunização com responsabilidade</t>
  </si>
  <si>
    <t>CDS3 atividade</t>
  </si>
  <si>
    <t>Annual</t>
  </si>
  <si>
    <t>Gerir e coordenar as atividades apoiadas pela Gavi EAF, custo da PMU e coordenação de parceiros</t>
  </si>
  <si>
    <t>CDS4</t>
  </si>
  <si>
    <t xml:space="preserve">Realizar reunião semanal  de coordenação de PAV </t>
  </si>
  <si>
    <t>Area Tematica 3 Logistica</t>
  </si>
  <si>
    <t>Identificar e capacitar associações de meninas e pessoas com deficiência em atividades de vacinação;</t>
  </si>
  <si>
    <t>Formar associações de saúde comunitária lideradas por mulheres para garantir implementação e monitoramento da IR tenham uma forte perspectiva de gênero</t>
  </si>
  <si>
    <t>Formar pontos focais de MAPI nos 6 distritos sanitários prioritários (servirão como elementos-chave para esclarecer dúvidas sobre possíveis efeitos adversos)</t>
  </si>
  <si>
    <t>Equipes de supervisao de ASC e Combustível de motocicleta</t>
  </si>
  <si>
    <t>Organizar workshop de síntese de microplanos no nível das regiões de saúde (planejamento ascendente), envolvendo a comunidade no planejamento das atividades de imunização</t>
  </si>
  <si>
    <t>Mapear e capacitar as instituições que governam os nômades para organizar atividades integradas</t>
  </si>
  <si>
    <t>Implementar o Cartão Individual de Vacinação eletrónico nos centros de saúde dos 6 distritos, utilizar as fichas de ponto para busca ativa e acompanhamento das crianças (hoje os dados das vacinas são dados agregados)</t>
  </si>
  <si>
    <t>Foro Nacional de Vacinacao e feira da Saude</t>
  </si>
  <si>
    <t>Garantir a conexão à Internet no nível dos escritórios da DGASS.DGSMI/DGPPS</t>
  </si>
  <si>
    <t>Conexão com a Internet para registro eletrônico de dados na IR no PAV</t>
  </si>
  <si>
    <t>DRS SAB</t>
  </si>
  <si>
    <t>Pago de taxas administrativas e de levantamneto de CDS3 e EAF</t>
  </si>
  <si>
    <t>% de reunião de PAV realizadas</t>
  </si>
  <si>
    <t>% de reunião de coordenação semanal de SIVE realizado</t>
  </si>
  <si>
    <t>33 tecnicos formados</t>
  </si>
  <si>
    <t>% de tecnicos formados</t>
  </si>
  <si>
    <t>% de meses com conexao a internet</t>
  </si>
  <si>
    <t>Administrador, Contabilista</t>
  </si>
  <si>
    <t>Director adjunto</t>
  </si>
  <si>
    <t>Logistico</t>
  </si>
  <si>
    <t>Sistema de monitoramento remote instalado</t>
  </si>
  <si>
    <t>Administrador</t>
  </si>
  <si>
    <t>Compra de de motorizadas para equipes especiais</t>
  </si>
  <si>
    <t>Supervisao e formacao</t>
  </si>
  <si>
    <t>Servidor disponivel no pais</t>
  </si>
  <si>
    <t>% de tecnicos formados em DHIS2</t>
  </si>
  <si>
    <t>% de DRS avaliadas e com plano</t>
  </si>
  <si>
    <t>11 DRS com avaliacao de dados e plano</t>
  </si>
  <si>
    <t>Responsável comunicação</t>
  </si>
  <si>
    <t>HSS2 (2024-2025)</t>
  </si>
  <si>
    <t>Fundo disponivel</t>
  </si>
  <si>
    <t>adm</t>
  </si>
  <si>
    <t>supervisao</t>
  </si>
  <si>
    <t>Formação equipa central eDRS sobre gestão programas, microplanificacao, padrões de processo orçamentário</t>
  </si>
  <si>
    <t>Reuniões do CTV DRS trimestral para revisão dados IR, Covid e tomada de decisões para soluções  nas AS</t>
  </si>
  <si>
    <t>Desenvolver e testar solução de m-learning online e offline para treinamento no trabalho</t>
  </si>
  <si>
    <t>Organizar o workshop de informação para DRSs e pontos focais do PAV sobre o microplanificacao das atividades da operação de rastreadores DHIS2</t>
  </si>
  <si>
    <t>Equipar os 6 DRS com Computador, tablets, telefones, impressoras, Internet</t>
  </si>
  <si>
    <t>Reuniões do comité de coordenação central semestral para a revisão dados IR e COVID19 e tomar decisões adaptadas as DRSs</t>
  </si>
  <si>
    <t>Formar profissionais de saúde em serviços de saúde em hospitais e programas nacionais de combate a doenças transmissíveis e não transmissíveis, MAPI</t>
  </si>
  <si>
    <t>Formar gestores de nível central e DRS sob procedimentos de gestão de fundos GAVI, ferramenta 5.0,Contabilista (Central + regional) no Manual de Procedimentos de Gestão + HACT e no Software de Gestão / Contabilidade</t>
  </si>
  <si>
    <t xml:space="preserve">Reuniões trimestrais monitoria de dados para equipe do PAV,DRS,  ASCs, MD e LT  dados, registros de nascimento, crianças que receberam dose zero e/ou não atendidas </t>
  </si>
  <si>
    <t>campanha VAS</t>
  </si>
  <si>
    <t>CDS3 (2024)</t>
  </si>
  <si>
    <t>EAF (2024 a 2026)</t>
  </si>
  <si>
    <t>Campanha MR</t>
  </si>
  <si>
    <t>Introducao MR</t>
  </si>
  <si>
    <t>Objectivos</t>
  </si>
  <si>
    <t>#  HSS2</t>
  </si>
  <si>
    <t>Descrição da actividade</t>
  </si>
  <si>
    <t>Orçamento total 5 anos (USD)</t>
  </si>
  <si>
    <t>Despesas</t>
  </si>
  <si>
    <t>Saldo US$</t>
  </si>
  <si>
    <t>amia</t>
  </si>
  <si>
    <t>Organizar formação para equipa central do SIVE e DRS sobre gestão de programas - liderança, governança, coordenação, processo de planificação baseada em resultados - padrões de processo orçamentário a  nível central, regional e AS</t>
  </si>
  <si>
    <t>Apoiar a reativação e funcionamento do CCSS nas 11 regiões sanitárias</t>
  </si>
  <si>
    <t xml:space="preserve">Realizar supervisão formativa central:
1 vez por semestre nas 4 regiões da categoria 1 e 2
1 vez por trimestre nas 7 regiões das categorias 3  </t>
  </si>
  <si>
    <t>Realizar supervisão formativa trimestral em 11 regiões  sanitária para as áreas sanitárias</t>
  </si>
  <si>
    <t>Apoiar a elaboração de planos operacionais e orçamentos anuais em todas as 11 regiões sanitárias</t>
  </si>
  <si>
    <t>Apoiar a revisão/elaboração de currículos de formação para profissionais de saúde</t>
  </si>
  <si>
    <t>Dotar o SIVE com equipamentos de informática, projeção e conexão à internet</t>
  </si>
  <si>
    <t>Fornecer apoio institucional ao SIVE/DGASS/DGSMI</t>
  </si>
  <si>
    <t>Participação em reuniões internacionais de vacinação, 2 pessoas por reunião, 4 vezes por ano</t>
  </si>
  <si>
    <t>Formar 2 Profissionais de Saúde em Epidemiologia e Gestão de Dados em Burkina Faso (curso de 2 anos)</t>
  </si>
  <si>
    <t>Recrutar e garantir o salário de 3 pessoas em apoio ao DGASS e o secretario/a administrativo do CCIA</t>
  </si>
  <si>
    <t>Formar pessoal, incluindo Contabilistas (Central + regional) no Manual de Procedimentos de Gestão + HACT e no Software de Gestão / Contabilidade</t>
  </si>
  <si>
    <t>Garantir os custos mensais de subsidio dos Contabilistas</t>
  </si>
  <si>
    <t>Garantir missões de acompanhamento para os contabilistas + verificações dos conhecimientos a cada 3 meses</t>
  </si>
  <si>
    <t>Fornecer equipamentos  de suporte ao  DGASS, DGSMI com equipamentos de TI</t>
  </si>
  <si>
    <t>Garantir a conexão à Internet no nível dos escritórios da DGASS e DGSMI</t>
  </si>
  <si>
    <t>Fortalecer as capacidades da equipa do SIVE. Apresentação do manual de macroprocessos</t>
  </si>
  <si>
    <t>Medidas adicionais para gerir o fundo RSS GAV. Contratar pessoal</t>
  </si>
  <si>
    <t>Auditoria Externa</t>
  </si>
  <si>
    <t>Objetivo 2 - Aumentar a cobertura vacinal de crianças vacinadas, em VAR de 77,1% em 2017 para pelo menos 95% e em Penta 3 de 77,9% para pelo menos 95% em 2022, de forma equitativa nas 8 regiões de saúde</t>
  </si>
  <si>
    <t>Formação de profissionais de saúde em procedimentos de vacinação (curso de MLM estendido a PCIMNE, PF, SONU, Nutrit, PFE, SRAJ, ACE / ACC, tendo em consideração as necessidades de capacitação dos provedores</t>
  </si>
  <si>
    <t>Realizar formação de membros do DRS sobre procedimentos de imunização (MLM, tendo em consideração as necessidades de capacitação dos prestadores</t>
  </si>
  <si>
    <t>Organizar formação para técnicos de saúde a nível de Centro de Saúde sobre MLM, normas e procedimentos de vacinação (prática de vacinação), tendo em consideração as necessidades de capacitação dos prestadores</t>
  </si>
  <si>
    <t>Apoiar a elaboração de microplanos operacionais anuais para  Atividade de Vacinação Suplementar em todas as 11 regiões sanitárias</t>
  </si>
  <si>
    <t>Organizar 2 Semana de Aceleração da Vacina usando todos os antígenos do SIVE: BCG, VPO, PENTA, VAS, VAA. Rotavirus, PCV13, Td, VPI, ASTRAZENECA, SINOPHARM e JANSSEN</t>
  </si>
  <si>
    <t>Formar DRS, DAF e RASs na abordagem de financiamento baseada em resultados (FBR) nas 4 regiões de categoria 1</t>
  </si>
  <si>
    <t>Implementação da abordagem FBR nas 4 regiões da categoria 1 como parte da melhoria dos indicadores de SIVE</t>
  </si>
  <si>
    <t>Garantir missões de monitoramento e avaliação trimestrais para a implementação da abordagem FBR</t>
  </si>
  <si>
    <t xml:space="preserve">Fornecer   motorizadas para atividades de estratégia avançada às 23 Areas Sanitarias  das DRS de categoria 1 e 2 </t>
  </si>
  <si>
    <t xml:space="preserve">Fornecer 2 kits/região sanitária de peças sobsalientes para motorizadas a todas as DRS </t>
  </si>
  <si>
    <t>Fundos a serem reprogramados nos últimos 3 anos</t>
  </si>
  <si>
    <t>Objectivo 3 - Até o final de 2022, aumentar a pontuação para a gestão eficaz da vacina em todos os níveis de 57,3% em 2014 para 80%</t>
  </si>
  <si>
    <t>Fortalecer as capacidades dos técnicos de saúde em GEV</t>
  </si>
  <si>
    <t>Formar trabalhadores de saúde em PON ao nível central e regional</t>
  </si>
  <si>
    <t>Distribuir vacinas e consumíveis da Região para o AS</t>
  </si>
  <si>
    <t>Garantir a compra de kits de peças sobsalientes para equipamentos da cadeia de frio</t>
  </si>
  <si>
    <t>Fornecer ao Ministério da Saúde 3 veículos 4x4 para supervisão</t>
  </si>
  <si>
    <t>Fornecer ao Ministério da Saúde um bote para a execução das atividades na zona insular</t>
  </si>
  <si>
    <t>Garantir a operação e manutenção do material rolante</t>
  </si>
  <si>
    <t>Contribuir com 20% do cofinanciamento  para CCEOP</t>
  </si>
  <si>
    <t>Adquirir um grupo elétrico de 100 KVA com inversor automático para garantir eletricidade contínua no nível central</t>
  </si>
  <si>
    <t>Garantir a operação, manutenção de 2 geradores e construção da casa de gerador para novos grupoe electrogenicos</t>
  </si>
  <si>
    <t>Reproduzir os guias e fichas técnicas PON e plano de contingência para todas as estruturas sanitárias</t>
  </si>
  <si>
    <t>Apoiar para a elaboração de um guia para a gestão de resíduos com bio-seguridade</t>
  </si>
  <si>
    <t>Organizar missões de manutenção preventiva a cada 6 meses em DRS e estruturas sanitárias</t>
  </si>
  <si>
    <t>Fornecer câmaras frigoríficas com 5 jaquetas frias</t>
  </si>
  <si>
    <t>Descartar os dispositivos a serem destruídos</t>
  </si>
  <si>
    <t>Adquirir ferramentas de manutenção para técnicos de manutenção</t>
  </si>
  <si>
    <t>Integrar ferramentas de gestão de CDF e distribuir</t>
  </si>
  <si>
    <t>Comprar caixas isotermicas específicas para 10 equipas móveis</t>
  </si>
  <si>
    <t>Comprar 20 caixas isotermicas para o fornecimento de DRS / CS</t>
  </si>
  <si>
    <t>Fornecer as DRS da OIO e Farim 2 veículos 4x4 para estratégia móvel e atividades de supervisão</t>
  </si>
  <si>
    <t xml:space="preserve">Fornecer ao Ministério da Saúde Pública/SIVE um caminhão para abastecer vacinas e insumos nas DRS </t>
  </si>
  <si>
    <t>Objetivo 4 - Até 2022, 90% das mães e cuidadores de crianças menores de um ano de idade, incluindo populações especiais, sabem a importância da imunização e comparecem aos serviços de imunização</t>
  </si>
  <si>
    <t>Capacitar profissionais de saúde e parceiros de implementação em inquerito vacinacao  (ONGs, mídia, curandeiros, CBOs, CHWs, mães a serem vacinadas)</t>
  </si>
  <si>
    <t>Formar 5 plataformas comunitárias por região cada ano na mobilização em favor da vacinação, com 2 membros por plataforma</t>
  </si>
  <si>
    <t>Produzir e atualizar meios de comunicação para vacinação (mensagens, folhetos, cartazes, banners, álbuns em série, DVDs, calendário nacional de imunização, boletim do SIVE, outdoors, etc.</t>
  </si>
  <si>
    <t>Produzir anúncios de rádio em 10 línguas nacionais (crioulo, balanta, bijagós, fula, felupe, manjaco, mandinga, mancanha, nalu, pepel)</t>
  </si>
  <si>
    <t>Estabelecer contrato com 23 estações de rádio rurais, 5 estações de rádio privadas e 1 estação de rádio nacional para a divulgação de mensagens a favor da vacinação de rotina</t>
  </si>
  <si>
    <t>Produzir anúncios de TV em 10 línguas nacionais (crioulo, balanta, bijagós, fula, felupe, manjaco, mandinga, mancanha, nalu, pepel)</t>
  </si>
  <si>
    <t>Estabelecer contrato com a TV nacional (RTGB) para divulgação de mensagens a favor da vacinação de rotina</t>
  </si>
  <si>
    <t>Apoiar as plataformas para organizar atividades de sensibilização e mobilização comunitária nos 11 DRS, 4 vezes por ano</t>
  </si>
  <si>
    <t>Realizar fóruns comunitários semestrais com representantes de autoridades, mulheres e jovens para discutir os resultados de cada CS e constrangimentos</t>
  </si>
  <si>
    <t>Objectivo 5 - Reduzir a lacuna entre os dados administrativos e os dados de pesquisa para a cobertura de imunização de crianças totalmente imunizadas de 15% (80% - 65%) em 2017 para 5% em 2022 em todas as regiões</t>
  </si>
  <si>
    <t>Revisar as ferramentas de gestão de dados do SIVE tendo em consideração as introduções de novas vacinas</t>
  </si>
  <si>
    <t>Formar os profissionais de saúde no uso de ferramentas para rever a gestão de dados de vacinação no PAV</t>
  </si>
  <si>
    <t>Organizar workshops trimestrais aos pontos focais para a harmonização de dados de vigilância e imunização (11 DRS,11 SIVE, 1 DGSMI, 1 DGASS, 1 SNIS, 1 INASA, 2 OMS, 2 UNICEF, 2 SOLINA), durante 3 dias</t>
  </si>
  <si>
    <t>Organizar  formação para membros do comitê técnico de imunização sobre análise de dados de imunização ao nível central</t>
  </si>
  <si>
    <t>Equipar 11 DRS /gestores de dados e a Direção do SIVE com equipamento de TI completo (impressora portátil, multifuncional, disco externo, antivírus)</t>
  </si>
  <si>
    <t>Garantir pagamento mensal de conexão à Internet para as 11 regiões sanitárias</t>
  </si>
  <si>
    <t>Formar os 11 gestores de dados regionais nas11 regiões sanitárias no uso de DHIS2 e outras ferramentas de gestão revisadas</t>
  </si>
  <si>
    <t>Reproduzir ferramentas revisadas de gestão de dados para o programa de sobrevivência e desenvolvimento infantil</t>
  </si>
  <si>
    <t xml:space="preserve">Organizar missões para auditar a qualidade dos dados de vacinação e vigilância do nível central até ao nivel dos centros de saúde </t>
  </si>
  <si>
    <t>Formar técnicos sobre o uso de tablets e DHIS2 como parte da abordagem de monitoramento em tempo real (RTM), e SMT</t>
  </si>
  <si>
    <t>vaccination campaign covid 19</t>
  </si>
  <si>
    <t>TOTAL MoU UNICEF-GAVI</t>
  </si>
  <si>
    <t>Operacionalizar o monitoramento eletrônico das sessões de imunização</t>
  </si>
  <si>
    <t>Advocacia a nivel Ministros e conselheiros . Desenvolver o custo adequado do sistema da cadeia de fornecimento de vacinas e incorporá-lo ao orçamento anual do estado</t>
  </si>
  <si>
    <t>Conduzir Inquerito de Avaliação de Qualidade do trabalho nas Areas (IAQA/LQAS) trimestralmente em todas as áreas sanitárias</t>
  </si>
  <si>
    <t>Reunião trimestral CCIA</t>
  </si>
  <si>
    <t xml:space="preserve">Reunião mensal do grupo técnico EPI </t>
  </si>
  <si>
    <t>Incentivo para as 3 AS que tenham o melhor desempenho mensal ( 200 USD para cada AS)</t>
  </si>
  <si>
    <t>Secretaria e Assistente Técnica para DGSMI</t>
  </si>
  <si>
    <t>Realizar reunião semanal  de coordenação de SIVE e SAB</t>
  </si>
  <si>
    <t>a</t>
  </si>
  <si>
    <t>Impresora a cor e tonner</t>
  </si>
  <si>
    <t>SubtotalTotal</t>
  </si>
  <si>
    <t>Seguimento contabilistico</t>
  </si>
  <si>
    <t>Apoio institucional / Funcionamento do SIVE</t>
  </si>
  <si>
    <t>Implimentação do plano GEV 2025</t>
  </si>
  <si>
    <t>Implementação da estratégia urbana para três regiões (SAB, Oio, Cacheu)</t>
  </si>
  <si>
    <t>Compra de ferramentas para tecnicos de CDF</t>
  </si>
  <si>
    <t>Avaliação semestral do SIVE</t>
  </si>
  <si>
    <t>Apoio institucional a DGSMI</t>
  </si>
  <si>
    <t>Aquisição de 12 computadores</t>
  </si>
  <si>
    <t>Aquisição de 8 impressoras</t>
  </si>
  <si>
    <t>Aquisição de projetores de imagem</t>
  </si>
  <si>
    <t>Produção de cartões de vacinas</t>
  </si>
  <si>
    <t>Forum nacional e realizado, pessoas participando</t>
  </si>
  <si>
    <t>Apoio Institucional da região de Oio</t>
  </si>
  <si>
    <t>Apoio Institucional da região de Cacheu</t>
  </si>
  <si>
    <t>Apoio Institucional do SAB</t>
  </si>
  <si>
    <t>Formação AMP</t>
  </si>
  <si>
    <t>Avaliação de todas atividades realizadas no ano 2025</t>
  </si>
  <si>
    <t xml:space="preserve">Avaliação conjunta do PAV, DRS, SAB </t>
  </si>
  <si>
    <t>Aquisição de  5 ( Cinco) viaturas para  UGCP e PAV.</t>
  </si>
  <si>
    <t>Lista de Presença, Fotografias, recibos de pagamento, ata.</t>
  </si>
  <si>
    <t>Director (a) do SIVE</t>
  </si>
  <si>
    <t xml:space="preserve">Diretor (a) PAV </t>
  </si>
  <si>
    <t xml:space="preserve"># de pessoas que participaran na avaliação </t>
  </si>
  <si>
    <t>Recibo de pagamento de subsidio, relatorio</t>
  </si>
  <si>
    <t xml:space="preserve">5 tecnicos formados </t>
  </si>
  <si>
    <t>Cartões de vacinas produzidas e disponiveis em todas as estruturas sanitarias</t>
  </si>
  <si>
    <t>Administração</t>
  </si>
  <si>
    <t>Sra. Neusa Barbosa Mendes Samy</t>
  </si>
  <si>
    <t>Diretora SIVE</t>
  </si>
  <si>
    <t>Eng. Pedro Tipote</t>
  </si>
  <si>
    <t>Escritoriro reparado</t>
  </si>
  <si>
    <t xml:space="preserve">UGCP e PAV com viaturas </t>
  </si>
  <si>
    <t>CDS3 2025</t>
  </si>
  <si>
    <t>AA CCIA, Director (a) adjunto (a),Administrador(a), SCIDaR</t>
  </si>
  <si>
    <t>Lista de Presença, Fotografias, Recibos de pagamentos, ata</t>
  </si>
  <si>
    <t>Director (a) adjunto (a), Administrador(a), Monitoria e Avaliação</t>
  </si>
  <si>
    <t>Lista de Presença, Fotografias, recibos de pagamento, ata</t>
  </si>
  <si>
    <t>Lista de Presença, Fotografias, recibos de pagamento, Relatorio</t>
  </si>
  <si>
    <t>recibos de pagamento, relatiro, fotografias</t>
  </si>
  <si>
    <t xml:space="preserve"> Fotografias, recibos de pagamento, Relatorio</t>
  </si>
  <si>
    <t>Lista de Presença, Fotografias, recibos de pagamento, Ata e relatorio</t>
  </si>
  <si>
    <t>12 reuniões  mensais realizadas</t>
  </si>
  <si>
    <t>2 reuniões realizadas  com dados revistos</t>
  </si>
  <si>
    <t>% de reuniões realizadas;  documentos submetidos pelo SIVE e aprovados</t>
  </si>
  <si>
    <t xml:space="preserve">% de reuniões realizadas; </t>
  </si>
  <si>
    <t>2 reuniões de advocacia com os lideres parlamentares</t>
  </si>
  <si>
    <t>Reuniões do Comité de Coordenação Nacional semestral para a revisão dados de Imunização de Rotina (IR) e COVID 19 e tomar decisões adaptadas as DRSs</t>
  </si>
  <si>
    <t>Reuniões do Comité de Coordenação das DRS , trimestral para a revisão dados IR e  COVID 19 e tomada de decisões para soluções em cada região sanitaria.</t>
  </si>
  <si>
    <t>4 reuniões realizadas  com dados revistos</t>
  </si>
  <si>
    <t>Diretor (a) Regional de Saúde</t>
  </si>
  <si>
    <t>Director (a) Regional Adjunto (a), SIS regional, Ponto Focal do PAV</t>
  </si>
  <si>
    <t># de pessoas que participaram no Forum Nacional de Vacinação e Feira de Saude</t>
  </si>
  <si>
    <t>Diretor (a) Adjunto (a) PAV, Monitoria e Avaliação</t>
  </si>
  <si>
    <t>Contabilista, Diretor (a) Adjunto (a)</t>
  </si>
  <si>
    <t>Participação no Foro Nacional de Vacinacao e feira da Saude</t>
  </si>
  <si>
    <t>% de técnicos que finalizaram as formações online</t>
  </si>
  <si>
    <t>Monitoria e Avaliaçao</t>
  </si>
  <si>
    <t>Planificaçao, monitoria e avaliaçao</t>
  </si>
  <si>
    <t>Avaliçao realizada</t>
  </si>
  <si>
    <t>Contrato assinado, recibo de pagamento</t>
  </si>
  <si>
    <t>Internet disponivel no PAV</t>
  </si>
  <si>
    <t>Director adjunto, contabilista do SIVE</t>
  </si>
  <si>
    <t>recibos de pagamento</t>
  </si>
  <si>
    <t xml:space="preserve">Materiais do escritorio disponivel </t>
  </si>
  <si>
    <t xml:space="preserve">Numeros de meses com rotura de stock  </t>
  </si>
  <si>
    <t>recibos de pagamento relatorio financeiro</t>
  </si>
  <si>
    <t>Numeros de meses com apoio institucional recebido</t>
  </si>
  <si>
    <t>Recibo de pagamento,contrato do fornecedor</t>
  </si>
  <si>
    <t>8 impressoras disponiveis</t>
  </si>
  <si>
    <t>Numero de Ar condicionados disponivel</t>
  </si>
  <si>
    <t>Escritorio do PAV reparado</t>
  </si>
  <si>
    <t>2 rondas de manutencao efetuados</t>
  </si>
  <si>
    <t>monitoria e Avaliaçao</t>
  </si>
  <si>
    <t xml:space="preserve"> Manutencao de equipamentos e inventarios de cdf</t>
  </si>
  <si>
    <t># de manutencao de equipamentos e inventarios de cdf</t>
  </si>
  <si>
    <t># das regioes sanitaria com disponibilidade de vacinas e insumos</t>
  </si>
  <si>
    <t>Vacinacao sistematica</t>
  </si>
  <si>
    <t># de DRS sem residuos por incinerar</t>
  </si>
  <si>
    <t># de camaras com sistema remoto instalado</t>
  </si>
  <si>
    <t>Logistico regional (PF PAV regional)</t>
  </si>
  <si>
    <t>diretor adjunto regional</t>
  </si>
  <si>
    <t xml:space="preserve">Contrato estabelicido </t>
  </si>
  <si>
    <t>Reponsavel logistico</t>
  </si>
  <si>
    <t>Responsável  logistico</t>
  </si>
  <si>
    <t>Contrato do fornecidor, Guia de entrega, Fotografia</t>
  </si>
  <si>
    <t>Distribuido para NC , 11 Depositos Regional e 117 AS</t>
  </si>
  <si>
    <t>Responsável  Logístico</t>
  </si>
  <si>
    <t># numero de depositos com instintores instalados</t>
  </si>
  <si>
    <t>Pecas disponiveis</t>
  </si>
  <si>
    <t xml:space="preserve"> Bote funcional </t>
  </si>
  <si>
    <t>Relatorios, certificado de formaçao, recibo de pagamento</t>
  </si>
  <si>
    <t># dos tecnicos formados,</t>
  </si>
  <si>
    <t>Resp. deSpervisao e Formaçao Continua</t>
  </si>
  <si>
    <t xml:space="preserve"> Administração</t>
  </si>
  <si>
    <t>Ferramentas disponiveis</t>
  </si>
  <si>
    <t># de ferramentas disponiveis</t>
  </si>
  <si>
    <t xml:space="preserve"> Plano de melhoria implementado a todos os níveis</t>
  </si>
  <si>
    <t>Vacinacao sistematica e Supervicao e Formacao Continua</t>
  </si>
  <si>
    <t>Fatura/Recibo, Guia de entrega, Fotografia, contrato do fornecedor</t>
  </si>
  <si>
    <t>% das estruturas com cartoes de vacinas disponiveis</t>
  </si>
  <si>
    <t>UNICEF</t>
  </si>
  <si>
    <t>UGCP</t>
  </si>
  <si>
    <t># das supervisões realizadas nas regiões sanitarias</t>
  </si>
  <si>
    <t xml:space="preserve">Supervisao </t>
  </si>
  <si>
    <t>Monitoria e Avaliaçao e Vacinaçao sistemetica</t>
  </si>
  <si>
    <t>% das estruturas sanitarias supervisionadas</t>
  </si>
  <si>
    <t xml:space="preserve">4 supervisões realizadas de DRS para 117 areas sanitarias   </t>
  </si>
  <si>
    <t>Termo do contrato, recibo de pamento</t>
  </si>
  <si>
    <t>Lista de presença,relatorio de formação, recibos de pagamento, fotografias</t>
  </si>
  <si>
    <t>Monitoria Avaliação</t>
  </si>
  <si>
    <t>Resp. Supervisão e formação continua</t>
  </si>
  <si>
    <t>Supervisão de controlo de qualidade de dados do nivel central para o nivel regional</t>
  </si>
  <si>
    <t>Lista de presença, ordem de missão, relatorio, recibos de pagamento, fotografias</t>
  </si>
  <si>
    <t xml:space="preserve"> Organizar atelie de capacitação com DRS e ponto focais de PAV em microplanificação das atividades operacional em DHIS2 e trachers</t>
  </si>
  <si>
    <t>% de tecnicos capacitados</t>
  </si>
  <si>
    <t>Ordem de missão, recibo de pagamento, ficha de identificação relatorio</t>
  </si>
  <si>
    <t xml:space="preserve"># de estruturas com protocolos e cartazes disponiveis </t>
  </si>
  <si>
    <t>Contrato do fornecedor, recibo de pagamento</t>
  </si>
  <si>
    <t>Monitoramento da segurança das vacinas, gestão de eventos adversos pós-imunização (EAPV) e segurança das injeções (Trimestral)</t>
  </si>
  <si>
    <t>Ordem de missão, recibo de pagamento,  relatorio</t>
  </si>
  <si>
    <t>Monitoramento efetuado</t>
  </si>
  <si>
    <t>% das estruturas monitorizadas efeitos adversos apos imunização</t>
  </si>
  <si>
    <t>Monitoria avaliação</t>
  </si>
  <si>
    <t>Organizar uma campanha de vacinação contra  Febre Amarela</t>
  </si>
  <si>
    <t xml:space="preserve">Subsidio para voluntários no nível ASC </t>
  </si>
  <si>
    <t>Organizar Sessões de Teatro Comunitário para conscientizar líderes comunitários, mães, sobre os benefícios das vacinas, especialmente em cerimônias e mercados para atingir crianças por OSCs</t>
  </si>
  <si>
    <t>Criar grupos mistos e multiministeriais para os nómadas (educação, saúde e pecuária, humanitário) e organizar reuniões trimestrais de coordenação com estes serviços para vacinação das populações nómadas e dispersas</t>
  </si>
  <si>
    <t>Atualizar, produzir e divulgar kits de comunicação para vacinação, adequando as comunicações às dinâmicas locais de gênero, idiomas e culturas,</t>
  </si>
  <si>
    <t>Trabalhar em parceria com ONGs/OSCs para identificar crianças ZD, incluindo compreender e superar as barreiras subjacentes, fornecendo informações a um ponto focal que apoie a identificação.</t>
  </si>
  <si>
    <t>Envolver enfermeiras parteiras na imunização para lidar com possíveis questões relacionadas a gênero.</t>
  </si>
  <si>
    <t>Desenvolver uma estratégia para superar os obstáculos relacionados ao gênero na imunização</t>
  </si>
  <si>
    <t>Organizar duas mesas redondas de advocacia com as principais partes interessadas e tomadores de decisão para garantir o compromisso social e político com a imunização equitativa em todos os níveis</t>
  </si>
  <si>
    <t># de reuniões desenvolvidas</t>
  </si>
  <si>
    <t>Diretor do SIVE</t>
  </si>
  <si>
    <t># de sessoes de liderança para celebridades realizadas</t>
  </si>
  <si>
    <t># de reuniões de coordenacao do subcomite realizado com pelo menos 51% dos membros</t>
  </si>
  <si>
    <t># de fóruns comunitários realizados com representantes de autoridades, mulheres e jovens</t>
  </si>
  <si>
    <t>Resp. de vacinação sistematica</t>
  </si>
  <si>
    <t xml:space="preserve">Apoiar a organização de sessões de vacinação através de estratégias móveis </t>
  </si>
  <si>
    <t xml:space="preserve">Apoiar a organização das sessões de vacinação através das estratégias avançadas </t>
  </si>
  <si>
    <t xml:space="preserve"> Sessões de estrategias avançadas realizadas </t>
  </si>
  <si>
    <t xml:space="preserve"> Sessões de estrategias movel realizadas </t>
  </si>
  <si>
    <t xml:space="preserve">% de sessões de estratégias movel  realizadas </t>
  </si>
  <si>
    <t>Ponto focal PAV, Diretor regional adjunto, RAS</t>
  </si>
  <si>
    <t>% dos alvos alcanzados  em todos antígenos do PAV</t>
  </si>
  <si>
    <t>Sessões de estrategias para três regiões (SAB, Oio, Cacheu) realizada</t>
  </si>
  <si>
    <t xml:space="preserve">% de sessões de estratégias hurbanas realizadas </t>
  </si>
  <si>
    <t xml:space="preserve"> Resp. vacinação sistemacica, Monitoria avaliação, Supervisão formativa</t>
  </si>
  <si>
    <t>Recibo de pagamento, fotografias, relatorio</t>
  </si>
  <si>
    <t>Desenvolver advocacia ao mais alto nível institucional (Parlamento, Governo) para fazer da vacinação de rotina uma das prioridades nacionais</t>
  </si>
  <si>
    <t>Diretor (a) do SIVE</t>
  </si>
  <si>
    <t>Área Temática 8 Atividades de vacinação sistemática</t>
  </si>
  <si>
    <t>Organizar um "Big Catch-Up"</t>
  </si>
  <si>
    <t>Solina Centre fotr International Devlopment and Research</t>
  </si>
  <si>
    <t>Objetivos</t>
  </si>
  <si>
    <t>Realizar fóruns comunitários semestrais com representantes de autoridades, mulheres e jovens para discutir os resultados de cada Saude Comunitaria e constrangimentos</t>
  </si>
  <si>
    <t>Área Temática 7 Comunicação</t>
  </si>
  <si>
    <t>Area Tematica 2. Administração</t>
  </si>
  <si>
    <t>Area Tematica 4 Supervisão Formativa e Formação Contínua</t>
  </si>
  <si>
    <t>Area Tematica 5 Planificação e Gestão de dados</t>
  </si>
  <si>
    <t xml:space="preserve">Area Tematica 6 Vigilância </t>
  </si>
  <si>
    <t>S1 (1-5)</t>
  </si>
  <si>
    <t xml:space="preserve">S1 (1-3) </t>
  </si>
  <si>
    <t>S2 (6-10)</t>
  </si>
  <si>
    <t>S3 (13-17)</t>
  </si>
  <si>
    <t>S4 (20-24)</t>
  </si>
  <si>
    <t>S5 (27-31)</t>
  </si>
  <si>
    <t>S1 (3-7)</t>
  </si>
  <si>
    <t>S2 (10-14)</t>
  </si>
  <si>
    <t>S3 (17-21)</t>
  </si>
  <si>
    <t>S4 (24-28)</t>
  </si>
  <si>
    <t>S1 (31m-4)</t>
  </si>
  <si>
    <t>S2 (7-11)</t>
  </si>
  <si>
    <t>S3 (14-18)</t>
  </si>
  <si>
    <t>S4 (21-25)</t>
  </si>
  <si>
    <t>S5 (28-02maio)</t>
  </si>
  <si>
    <t>S1 (5-9)</t>
  </si>
  <si>
    <t>S2 (12-16)</t>
  </si>
  <si>
    <t>S3 (19-23)</t>
  </si>
  <si>
    <t>S4 (26-30)</t>
  </si>
  <si>
    <t>S1 (2-6)</t>
  </si>
  <si>
    <t>S2 (9-13)</t>
  </si>
  <si>
    <t>S3 (16-20)</t>
  </si>
  <si>
    <t>S4 (23-27)</t>
  </si>
  <si>
    <t>S1 (30j-4)</t>
  </si>
  <si>
    <t>S5 (28-01a)</t>
  </si>
  <si>
    <t>S1 (4-8)</t>
  </si>
  <si>
    <t>S2 (11-15)</t>
  </si>
  <si>
    <t>S3 (18-22)</t>
  </si>
  <si>
    <t>S4 (25-29)</t>
  </si>
  <si>
    <t>S1(1-5)</t>
  </si>
  <si>
    <t>S2 (8-12)</t>
  </si>
  <si>
    <t>S3 (15-19)</t>
  </si>
  <si>
    <t>S4 (22-26)</t>
  </si>
  <si>
    <t>S5 (29-03 out)</t>
  </si>
  <si>
    <t>S1 (6-10)</t>
  </si>
  <si>
    <t>S2 (13-17)</t>
  </si>
  <si>
    <t>S3 (20-24)</t>
  </si>
  <si>
    <t>S4 (27-31)</t>
  </si>
  <si>
    <t>Fev/25</t>
  </si>
  <si>
    <t>S5 (29-31)</t>
  </si>
  <si>
    <t>cronograma atividades Serviço de Imunização e Vigilancia Epidemilogica</t>
  </si>
  <si>
    <t>Introducao de VASR</t>
  </si>
  <si>
    <t>Campanha de Vacinação contra Febre Amarela</t>
  </si>
  <si>
    <t>Introducao da Vacina RTSs (Vacina contra Paludismo)</t>
  </si>
  <si>
    <t>Introducao da vacina RTSs (vacina contra o Paludismo)</t>
  </si>
  <si>
    <t>salario AA CCIA</t>
  </si>
  <si>
    <t>Pagamento mensal ( 12 meses)</t>
  </si>
  <si>
    <t># de meses pagos</t>
  </si>
  <si>
    <t>DGASS/DPAV</t>
  </si>
  <si>
    <t>Administacao</t>
  </si>
  <si>
    <t>Aquisição de 16 Ar Condicionado para Escritorio do PAV</t>
  </si>
  <si>
    <t>Frequencia</t>
  </si>
  <si>
    <t>Realizar Reunião trimestral ou as necessarias de CCIA</t>
  </si>
  <si>
    <t>4 reuniões de CCIA realizadas, Pontos de accao propostos pelo CCIA realizados</t>
  </si>
  <si>
    <t>Realizar Reunião mensal do PAV</t>
  </si>
  <si>
    <t>52 reunioes semanais de coordenação de SIVE realizadas</t>
  </si>
  <si>
    <t>Reuniao semestral do Comité de Coordenação Nacional para a revisão dados de Imunização de Rotina - COVID 19 e tomar decisões adaptadas as DRSs</t>
  </si>
  <si>
    <t>Reuniões trimestrais do Comité de Coordenação das DRS para revisão dados IR e  COVID 19 e tomada de decisões para soluções nas DRSs.</t>
  </si>
  <si>
    <t>Organizar o Forum Internacional de Vacinação e Feira Nacional da Saude</t>
  </si>
  <si>
    <t>Forum Internacional de Vacinação  e Feira de Saude realizado</t>
  </si>
  <si>
    <t>Diretor/a Adjunto/a, SCIDaR, CTV, NITAG, parceiros (GAVI, OMS, UNICEF, UGS da GAVI, BM e Plan International)</t>
  </si>
  <si>
    <t>6 DRS trabalhando com m learning  e seu material desenvolvido</t>
  </si>
  <si>
    <t xml:space="preserve">% de pessoas que participaran na avaliação </t>
  </si>
  <si>
    <t>% de meses com apoio institucional</t>
  </si>
  <si>
    <t>Recibos de pagamento, relatorio, fotografias</t>
  </si>
  <si>
    <t># de meses com internet para DGASS/DGSMI/DGPPS</t>
  </si>
  <si>
    <t>12 meses com internet nas DRSs</t>
  </si>
  <si>
    <t xml:space="preserve">% de meses com conexao a internet nas DRSs </t>
  </si>
  <si>
    <t># de impressora disponivel</t>
  </si>
  <si>
    <t>Recibo de pagamento, contrato do fornecedor</t>
  </si>
  <si>
    <t>#de computadores disponivel</t>
  </si>
  <si>
    <t>16 Ar condicionados disponiveis</t>
  </si>
  <si>
    <r>
      <t>% de reuniões realizadas;  % documentos submetidos e aprovados pelo CCIA e pontos de ac</t>
    </r>
    <r>
      <rPr>
        <sz val="10"/>
        <rFont val="Calibri"/>
        <family val="2"/>
      </rPr>
      <t>çã</t>
    </r>
    <r>
      <rPr>
        <sz val="10"/>
        <rFont val="Calibri"/>
        <family val="2"/>
        <scheme val="minor"/>
      </rPr>
      <t>o realizados</t>
    </r>
  </si>
  <si>
    <t># de projetores disponivel</t>
  </si>
  <si>
    <t>Recibo de pagamento, contrato do fornecedor, fotografias</t>
  </si>
  <si>
    <t>Relatorios, lista de presenca, fotografia, recibo pagamento, ordem de missao</t>
  </si>
  <si>
    <t>Relatorios, lista presenca, fotografia, recibo  de pagamento, ordem de missao de servico</t>
  </si>
  <si>
    <t>Guia de entrega/SMT, livro gestão stock, Livro visita, Relatório, Fotografias, recibo pamento, ordem de missao</t>
  </si>
  <si>
    <t>117 AS com Vacinas e insumos disponiveis</t>
  </si>
  <si>
    <t>% das areas sanitaria com disponibilidade de vacinas e insumos</t>
  </si>
  <si>
    <t>Fotografias, relatorios, recibos de pagamento</t>
  </si>
  <si>
    <t xml:space="preserve">11 DRS com residuos incinerados </t>
  </si>
  <si>
    <t>Relatorio, fotografias, recibos de pagamento contrato</t>
  </si>
  <si>
    <t>Guia entrega/SMT, livro gestão stock, Livro visita, Relatório, Fotografias, recibos pamento, ordem de missao</t>
  </si>
  <si>
    <t>Contrato do fornecedor, recibos de pagamento</t>
  </si>
  <si>
    <t xml:space="preserve"># de viaturas operacionais </t>
  </si>
  <si>
    <t xml:space="preserve"># de geradores operacionais </t>
  </si>
  <si>
    <t>Contrato, Guia entrega, Fotografia, recibo pagamento</t>
  </si>
  <si>
    <t xml:space="preserve">26 Extintores disponivel e instalados </t>
  </si>
  <si>
    <t xml:space="preserve">Fatura/Recibo, Guia entrega, Fotografia, Contrato </t>
  </si>
  <si>
    <t># de viaturas disponibilizadas</t>
  </si>
  <si>
    <t>Realizar supervisão formativa central, semestral nas 11 DRS</t>
  </si>
  <si>
    <t>Lista de presença, relatorio, recibos pagamento, orden missao, fotografias</t>
  </si>
  <si>
    <t>2 supervisões realizadas nas 11 DRS</t>
  </si>
  <si>
    <t>DHSI2: suporte à configuração de servidores no país e montagem de sistema eletrônico de rastreamento de vacinados</t>
  </si>
  <si>
    <t xml:space="preserve"> Organizar atelie de capacitação com DRS e ponto focais de PAV em microplanificação das atividades operacional em DHIS2 e rastreador</t>
  </si>
  <si>
    <t>30 Tecnicos capacitados</t>
  </si>
  <si>
    <t>Atualizada lista de 11  PFV do NC  14 DRS, 117 AS, 520 ASC, TDRs definidos</t>
  </si>
  <si>
    <t>Actualizar lista  de PF Vigilância Epidemiológica de níveis Central, DRS, AS,  comunidade (curandeiro, ASC)</t>
  </si>
  <si>
    <t>PAV</t>
  </si>
  <si>
    <t xml:space="preserve">Area Tematica </t>
  </si>
  <si>
    <t># actividades</t>
  </si>
  <si>
    <t>Logistica</t>
  </si>
  <si>
    <t>Orcamento USD</t>
  </si>
  <si>
    <t>Sim</t>
  </si>
  <si>
    <t>Director/a adjunto/a, Administrador/a, Monitoria e Avaliação</t>
  </si>
  <si>
    <r>
      <t>Administra</t>
    </r>
    <r>
      <rPr>
        <sz val="11"/>
        <color theme="1"/>
        <rFont val="Calibri"/>
        <family val="2"/>
      </rPr>
      <t>çã</t>
    </r>
    <r>
      <rPr>
        <sz val="11"/>
        <color theme="1"/>
        <rFont val="Calibri"/>
        <family val="2"/>
        <scheme val="minor"/>
      </rPr>
      <t>o</t>
    </r>
  </si>
  <si>
    <r>
      <t>Supervis</t>
    </r>
    <r>
      <rPr>
        <sz val="11"/>
        <color theme="1"/>
        <rFont val="Calibri"/>
        <family val="2"/>
      </rPr>
      <t>ã</t>
    </r>
    <r>
      <rPr>
        <sz val="11"/>
        <color theme="1"/>
        <rFont val="Calibri"/>
        <family val="2"/>
        <scheme val="minor"/>
      </rPr>
      <t>o</t>
    </r>
  </si>
  <si>
    <r>
      <t>Planifica</t>
    </r>
    <r>
      <rPr>
        <sz val="11"/>
        <color theme="1"/>
        <rFont val="Calibri"/>
        <family val="2"/>
      </rPr>
      <t>çã</t>
    </r>
    <r>
      <rPr>
        <sz val="11"/>
        <color theme="1"/>
        <rFont val="Calibri"/>
        <family val="2"/>
        <scheme val="minor"/>
      </rPr>
      <t>o</t>
    </r>
  </si>
  <si>
    <r>
      <t>Comunica</t>
    </r>
    <r>
      <rPr>
        <sz val="11"/>
        <color theme="1"/>
        <rFont val="Calibri"/>
        <family val="2"/>
      </rPr>
      <t>çã</t>
    </r>
    <r>
      <rPr>
        <sz val="11"/>
        <color theme="1"/>
        <rFont val="Calibri"/>
        <family val="2"/>
        <scheme val="minor"/>
      </rPr>
      <t>o</t>
    </r>
  </si>
  <si>
    <r>
      <t>Vigil</t>
    </r>
    <r>
      <rPr>
        <sz val="11"/>
        <color theme="1"/>
        <rFont val="Calibri"/>
        <family val="2"/>
      </rPr>
      <t>â</t>
    </r>
    <r>
      <rPr>
        <sz val="11"/>
        <color theme="1"/>
        <rFont val="Calibri"/>
        <family val="2"/>
        <scheme val="minor"/>
      </rPr>
      <t>ncia</t>
    </r>
  </si>
  <si>
    <t>Trabalhar com  GaneshAid</t>
  </si>
  <si>
    <t>Anual</t>
  </si>
  <si>
    <t>Recibos de pagamento</t>
  </si>
  <si>
    <t>Planificaçao, monitoria e avaliaçao, parceiros da GAVI na GB</t>
  </si>
  <si>
    <t>Anua</t>
  </si>
  <si>
    <t>Recibo de pagamento,contrato</t>
  </si>
  <si>
    <t>mensal</t>
  </si>
  <si>
    <t>Lista de presença, relatorio, recibos de pagamento, fotografias</t>
  </si>
  <si>
    <t>semestral</t>
  </si>
  <si>
    <t>4sessoes de lideranca para celebridades realizados</t>
  </si>
  <si>
    <t>2 Semana de Aceleração IR organizadas</t>
  </si>
  <si>
    <t>Diretor Adjunto, M&amp;A, Supervisão formativa</t>
  </si>
  <si>
    <t>1 Avaliaçao realizada, 65 pessoas participando</t>
  </si>
  <si>
    <t>recibos de pagamento, relatorio, fotografias</t>
  </si>
  <si>
    <t>24 computadores disponivel</t>
  </si>
  <si>
    <t>Aquisição de projetor de imagem</t>
  </si>
  <si>
    <t>Manutencão do Escritório do PAV</t>
  </si>
  <si>
    <t>Contabilista, Diretor (a) Adjunto (a), logistica</t>
  </si>
  <si>
    <t>4 Visitas dos contabilistas as 11 DRS, com subsidio de supervisao</t>
  </si>
  <si>
    <t># de visitas realizadas, # de contabilistas que receberam subsidio de supervisao</t>
  </si>
  <si>
    <t xml:space="preserve">2 planos de manutencao avaliado e executado </t>
  </si>
  <si>
    <t>% de implementação de atividade de melhoria</t>
  </si>
  <si>
    <t>Manutencao preventiva de equipamentos e inventarios de CdF</t>
  </si>
  <si>
    <t>Contrato do fornecedor, recibos de pagamento, fotografia</t>
  </si>
  <si>
    <t>12 reuniões mensais de coordenacao do subcomite realizado</t>
  </si>
  <si>
    <t>Recibo de pagamento, fotografias, relatorio, lista de presenca</t>
  </si>
  <si>
    <t>Realizar fóruns comunitários semestrais com autoridades locais, mulheres e jovens para discutir os resultados das Areas sanitarias</t>
  </si>
  <si>
    <t>% de sessões de estratégias avançadas realizadas % de criancs alcanzadas</t>
  </si>
  <si>
    <t>% alvos alcançados  em todos antígenos do PAV</t>
  </si>
  <si>
    <t xml:space="preserve"> Director(a) do SIVE</t>
  </si>
  <si>
    <t># de pessoas que participaran no foro</t>
  </si>
  <si>
    <t>Diretor (a) Adjunto (a), Responsavel de planificacao, SCIDaR</t>
  </si>
  <si>
    <r>
      <t>Desnvolver e testar solução de m-learning online e offline para forma</t>
    </r>
    <r>
      <rPr>
        <sz val="10"/>
        <color rgb="FF424242"/>
        <rFont val="Calibri"/>
        <family val="2"/>
      </rPr>
      <t>çã</t>
    </r>
    <r>
      <rPr>
        <sz val="10"/>
        <color rgb="FF424242"/>
        <rFont val="Calibri"/>
        <family val="2"/>
        <scheme val="minor"/>
      </rPr>
      <t>o no trabalho</t>
    </r>
  </si>
  <si>
    <t xml:space="preserve">Responsável de Supervisão e Formacao continua, </t>
  </si>
  <si>
    <t>Diretor adj. E Monitoria e avaliação e Resp. vacinação sistematica</t>
  </si>
  <si>
    <t>Organizar um workshop de informação para chefes de regiões e pontos focais do PAV sobre microplanificacao das atividades da operação  e o rastreador DHIS2</t>
  </si>
  <si>
    <t>Resp. Supervisão e Formacao continua, Director adjunto</t>
  </si>
  <si>
    <t>Resp. Monitoria e Avaliaçao</t>
  </si>
  <si>
    <t>Avaliação conjunta do PAV e DRS SAB</t>
  </si>
  <si>
    <r>
      <t xml:space="preserve"> Avaliação realizada, </t>
    </r>
    <r>
      <rPr>
        <sz val="10"/>
        <rFont val="Calibri"/>
        <family val="2"/>
        <scheme val="minor"/>
      </rPr>
      <t xml:space="preserve"> </t>
    </r>
  </si>
  <si>
    <t>Resp. Planificaçao, monitoria e avaliaçao</t>
  </si>
  <si>
    <t>Avaliação de todas as atividades do ano 2025</t>
  </si>
  <si>
    <t>12 meses com subsidios pagos</t>
  </si>
  <si>
    <t xml:space="preserve"> % dos contabilistas pagos</t>
  </si>
  <si>
    <t>Organizar rondas de manutencia preventiva de CdF a cada seis meses em DRS e Unidades de Saúde .</t>
  </si>
  <si>
    <t>Numero de CdF reparados</t>
  </si>
  <si>
    <t>Garantir o transporte de vacinas do nível regioes para as areas sanitarias</t>
  </si>
  <si>
    <t>Garantir a operação e manutenção de materiais rolantes</t>
  </si>
  <si>
    <t>Integrar ferramentas de gerenciamento de CDF e distribua</t>
  </si>
  <si>
    <t>Formacao realizada</t>
  </si>
  <si>
    <t>Desenvolver advocacia alto nível institucional (Parlamento, Governo) para fazer da vacinação uma das prioridades nacionais</t>
  </si>
  <si>
    <t>Organizar reuniões de coordenação do Subcomitê de Mobilização Social para Imunização com estratégias de comunicação adotadas.</t>
  </si>
  <si>
    <t>Formaçao sobre analise de dados de vacinaçao no aplicativo kobocollet NC e licença</t>
  </si>
  <si>
    <t>Formaçao dos pontos focais e SIS no aplicativo kobocollet para analise e interpretalcao dos dados</t>
  </si>
  <si>
    <t>Implementação de introduçcao dos dados individual de vacina de rotina no sistema DHIS2</t>
  </si>
  <si>
    <t>Manutenção do Escritório do PAV</t>
  </si>
  <si>
    <t>Á Procurar</t>
  </si>
  <si>
    <t>Salário AA CCIA</t>
  </si>
  <si>
    <t>Aquisição de 24 computadores</t>
  </si>
  <si>
    <t xml:space="preserve">6 meses com internet </t>
  </si>
  <si>
    <t>Projetores de imagens  disponiveis</t>
  </si>
  <si>
    <t>3 Geradores operacionais</t>
  </si>
  <si>
    <t>Garantir a operação e manutenção de 3  geradores</t>
  </si>
  <si>
    <t>-</t>
  </si>
  <si>
    <r>
      <t>Organizar dois "Big Catch-Up", semana de recupera</t>
    </r>
    <r>
      <rPr>
        <sz val="10"/>
        <rFont val="Calibri"/>
        <family val="2"/>
      </rPr>
      <t>çã</t>
    </r>
    <r>
      <rPr>
        <sz val="10"/>
        <rFont val="Calibri"/>
        <family val="2"/>
        <scheme val="minor"/>
      </rPr>
      <t>o</t>
    </r>
  </si>
  <si>
    <t>Organizar 2 Semanas de recuperação das crianças na IR</t>
  </si>
  <si>
    <t>TOTAL GERAL</t>
  </si>
  <si>
    <t>Outros</t>
  </si>
  <si>
    <t>25 Tecnicos capacitados</t>
  </si>
  <si>
    <t>Relatorios, recibos de pagamento, fotografias</t>
  </si>
  <si>
    <t xml:space="preserve"> 142 estruturas sanitarias com dados individuais de vacinas introduzidos no DHIS2</t>
  </si>
  <si>
    <t>% de estruturas que introduzem os dados de vacinação no DHIS2</t>
  </si>
  <si>
    <t>Implementação de introdução dos dados individual de vacina de rotina no sistema DHIS2</t>
  </si>
  <si>
    <t>82 Tecnicos capacitados</t>
  </si>
  <si>
    <t>366 Tecnicos capacitados</t>
  </si>
  <si>
    <t>Formaçao da equipa do SIVE, CTV, NITAG, DRS,  Pontos Focais e SIS no aplicativo kobocollet para analise e interpretação dos dados</t>
  </si>
  <si>
    <t>Formação em cascata dos 366 técnicos de saúde( equipa do SIVE, CTV, NITAG, DRS,  Pontos Focais, SIS e Téc. E. Sanitárias) no registo eletronico de vacinação</t>
  </si>
  <si>
    <t>Formacao para avaliação e monitoria do Programa (AMP)</t>
  </si>
  <si>
    <t>TCA</t>
  </si>
  <si>
    <t>Mobilizar recursos para a construcao de um deposito de cadeia de frio e consumiveis</t>
  </si>
  <si>
    <t>Atividades de advocacia, propostas e desenho da construcao.</t>
  </si>
  <si>
    <t>Organizar 2 Semanas de Aceleração da Vacina usando todos os antígenos do PAV em regioes prioritarias (com baixa cobertura).</t>
  </si>
  <si>
    <t>Consertar e fazer manutenção dos incineradores (central, CECOME, Bula e Bafata) por um ano e  combustivel por 6 meses.</t>
  </si>
  <si>
    <t>4 incineradores operacionais</t>
  </si>
  <si>
    <t>UNICEF/GAVI</t>
  </si>
  <si>
    <t># de incineradores operacionais</t>
  </si>
  <si>
    <t>Instalar 64 sistemas de monitorameno remoto de temperatura nas 11 regioes sanitarias.</t>
  </si>
  <si>
    <r>
      <t>Realizar a avalia</t>
    </r>
    <r>
      <rPr>
        <sz val="10"/>
        <rFont val="Calibri"/>
        <family val="2"/>
      </rPr>
      <t>çã</t>
    </r>
    <r>
      <rPr>
        <sz val="9.3000000000000007"/>
        <rFont val="Calibri"/>
        <family val="2"/>
      </rPr>
      <t>o</t>
    </r>
    <r>
      <rPr>
        <sz val="10"/>
        <rFont val="Calibri"/>
        <family val="2"/>
        <scheme val="minor"/>
      </rPr>
      <t xml:space="preserve">  e elaborar o plano de melhoria GEV 2025</t>
    </r>
  </si>
  <si>
    <t>Implementar o plano de melhoria GEV 2025</t>
  </si>
  <si>
    <r>
      <t>Realizar um estudo sobre a abordagem de genero integrada a imuniza</t>
    </r>
    <r>
      <rPr>
        <sz val="10"/>
        <color theme="1"/>
        <rFont val="Calibri"/>
        <family val="2"/>
      </rPr>
      <t>ção e saúde comunitária</t>
    </r>
    <r>
      <rPr>
        <sz val="10"/>
        <color theme="1"/>
        <rFont val="Calibri"/>
        <family val="2"/>
        <scheme val="minor"/>
      </rPr>
      <t xml:space="preserve"> para informar advocacia.</t>
    </r>
  </si>
  <si>
    <t>Estudo disponivel</t>
  </si>
  <si>
    <r>
      <t>Realizar um estudo sobre comportamentos entorno da vacina</t>
    </r>
    <r>
      <rPr>
        <sz val="10"/>
        <color theme="1"/>
        <rFont val="Calibri"/>
        <family val="2"/>
      </rPr>
      <t>ção pos-COVID19 para informar estratégias de comunica</t>
    </r>
    <r>
      <rPr>
        <sz val="10"/>
        <color theme="1"/>
        <rFont val="Calibri"/>
        <family val="2"/>
        <scheme val="minor"/>
      </rPr>
      <t>ção para  imuniza</t>
    </r>
    <r>
      <rPr>
        <sz val="10"/>
        <color theme="1"/>
        <rFont val="Calibri"/>
        <family val="2"/>
      </rPr>
      <t>çã</t>
    </r>
    <r>
      <rPr>
        <sz val="9.3000000000000007"/>
        <color theme="1"/>
        <rFont val="Calibri"/>
        <family val="2"/>
      </rPr>
      <t>o</t>
    </r>
    <r>
      <rPr>
        <sz val="10"/>
        <color theme="1"/>
        <rFont val="Calibri"/>
        <family val="2"/>
        <scheme val="minor"/>
      </rPr>
      <t xml:space="preserve"> de rotina e campanhas.</t>
    </r>
  </si>
  <si>
    <t>`</t>
  </si>
  <si>
    <t>Implementação da estratégia urbana para 06  (seis) regiões (Bafata, Farim, Biombo, Quinara, Tombali  e Gabu)</t>
  </si>
  <si>
    <t>Implementação da estratégia urbana para 03 (três) regiões (SAB, Oio, Cacheu)</t>
  </si>
  <si>
    <t>Elaboração de um  plano do HPV</t>
  </si>
  <si>
    <t>Assegurar subcidio tecnicos DSIVE</t>
  </si>
  <si>
    <t>Folha de pagamento</t>
  </si>
  <si>
    <t>% de tecnicos com subcidios pagos</t>
  </si>
  <si>
    <t># de tecnicos pagos</t>
  </si>
  <si>
    <t>Integracao da Imunizacao na Plataforma Nacional (NIA) do sistema nacional de saude</t>
  </si>
  <si>
    <t>Dados da imunizacao disponivel na plataforma NIA</t>
  </si>
  <si>
    <t>Plataforma funcional com dados disponiveis, gestores dos dados do nivel centrale a Direcao  da SIVE formados</t>
  </si>
  <si>
    <t>Dados de qualidade na plataforma e tenicos formados</t>
  </si>
  <si>
    <t>Res. De gestao de dados da SIVE</t>
  </si>
  <si>
    <t>Tec. Da ZENYSIS</t>
  </si>
  <si>
    <t>GAP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</si>
</sst>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quot;$&quot;* #,##0.00_);_(&quot;$&quot;* \(#,##0.00\);_(&quot;$&quot;* &quot;-&quot;??_);_(@_)"/>
    <numFmt numFmtId="165" formatCode="_(* #,##0.00_);_(* \(#,##0.00\);_(* &quot;-&quot;??_);_(@_)"/>
    <numFmt numFmtId="166" formatCode="_-* #,##0.00_-;\-* #,##0.00_-;_-* &quot;-&quot;??_-;_-@_-"/>
    <numFmt numFmtId="167" formatCode="_-* #,##0_-;\-* #,##0_-;_-* &quot;-&quot;??_-;_-@_-"/>
    <numFmt numFmtId="168" formatCode="_(* #,##0_);_(* \(#,##0\);_(* &quot;-&quot;??_);_(@_)"/>
    <numFmt numFmtId="169" formatCode="_-* #,##0.0_-;\-* #,##0.0_-;_-* &quot;-&quot;??_-;_-@_-"/>
    <numFmt numFmtId="170" formatCode="_-* #,##0.0_-;\-* #,##0.0_-;_-* &quot;-&quot;?_-;_-@_-"/>
  </numFmts>
  <fonts count="41"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11"/>
      <name val="Calibri"/>
      <family val="2"/>
    </font>
    <font>
      <sz val="8"/>
      <name val="Calibri"/>
      <family val="2"/>
      <scheme val="minor"/>
    </font>
    <font>
      <sz val="11"/>
      <color indexed="8"/>
      <name val="Calibri"/>
      <family val="2"/>
    </font>
    <font>
      <b/>
      <sz val="8"/>
      <color rgb="FF000000"/>
      <name val="Calibri"/>
      <family val="2"/>
    </font>
    <font>
      <sz val="8"/>
      <color rgb="FF000000"/>
      <name val="Calibri"/>
      <family val="2"/>
    </font>
    <font>
      <sz val="8"/>
      <color theme="1" tint="0.14999847407452621"/>
      <name val="Calibri"/>
      <family val="2"/>
    </font>
    <font>
      <b/>
      <sz val="10"/>
      <color rgb="FF000000"/>
      <name val="Calibri"/>
      <family val="2"/>
    </font>
    <font>
      <sz val="11"/>
      <color rgb="FF000000"/>
      <name val="Calibri"/>
      <family val="2"/>
    </font>
    <font>
      <b/>
      <sz val="11"/>
      <color rgb="FF000000"/>
      <name val="Calibri"/>
      <family val="2"/>
    </font>
    <font>
      <b/>
      <sz val="12"/>
      <color rgb="FFFFFFFF"/>
      <name val="Calibri"/>
      <family val="2"/>
    </font>
    <font>
      <sz val="16"/>
      <color rgb="FFFF0000"/>
      <name val="Calibri"/>
      <family val="2"/>
    </font>
    <font>
      <sz val="9"/>
      <color indexed="81"/>
      <name val="Tahoma"/>
      <family val="2"/>
    </font>
    <font>
      <b/>
      <sz val="9"/>
      <color indexed="81"/>
      <name val="Tahoma"/>
      <family val="2"/>
    </font>
    <font>
      <sz val="10"/>
      <color theme="0"/>
      <name val="Calibri"/>
      <family val="2"/>
      <scheme val="minor"/>
    </font>
    <font>
      <sz val="10"/>
      <name val="Calibri"/>
      <family val="2"/>
      <scheme val="minor"/>
    </font>
    <font>
      <sz val="10"/>
      <color rgb="FF424242"/>
      <name val="Calibri"/>
      <family val="2"/>
      <scheme val="minor"/>
    </font>
    <font>
      <sz val="10"/>
      <color rgb="FF000000"/>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0"/>
      <color rgb="FF002060"/>
      <name val="Calibri"/>
      <family val="2"/>
      <scheme val="minor"/>
    </font>
    <font>
      <sz val="10"/>
      <color rgb="FF002060"/>
      <name val="Calibri"/>
      <family val="2"/>
      <scheme val="minor"/>
    </font>
    <font>
      <sz val="10"/>
      <color rgb="FF666666"/>
      <name val="Calibri"/>
      <family val="2"/>
      <scheme val="minor"/>
    </font>
    <font>
      <b/>
      <sz val="10"/>
      <name val="Arial"/>
      <family val="2"/>
    </font>
    <font>
      <b/>
      <sz val="10"/>
      <color rgb="FF000000"/>
      <name val="Arial"/>
      <family val="2"/>
    </font>
    <font>
      <i/>
      <sz val="10"/>
      <color theme="1"/>
      <name val="Calibri"/>
      <family val="2"/>
      <scheme val="minor"/>
    </font>
    <font>
      <sz val="22"/>
      <color theme="1"/>
      <name val="Algerian"/>
      <family val="5"/>
    </font>
    <font>
      <b/>
      <sz val="28"/>
      <color theme="1"/>
      <name val="Calibri"/>
      <family val="2"/>
      <scheme val="minor"/>
    </font>
    <font>
      <sz val="9"/>
      <color indexed="81"/>
      <name val="Tahoma"/>
      <charset val="1"/>
    </font>
    <font>
      <b/>
      <sz val="9"/>
      <color indexed="81"/>
      <name val="Tahoma"/>
      <charset val="1"/>
    </font>
    <font>
      <sz val="10"/>
      <name val="Calibri"/>
      <family val="2"/>
    </font>
    <font>
      <sz val="10"/>
      <color rgb="FF424242"/>
      <name val="Calibri"/>
      <family val="2"/>
    </font>
    <font>
      <sz val="11"/>
      <color theme="1"/>
      <name val="Calibri"/>
      <family val="2"/>
    </font>
    <font>
      <sz val="9.3000000000000007"/>
      <name val="Calibri"/>
      <family val="2"/>
    </font>
    <font>
      <sz val="9"/>
      <color theme="1"/>
      <name val="Segoe UI"/>
      <family val="2"/>
    </font>
    <font>
      <sz val="10"/>
      <color theme="1"/>
      <name val="Calibri"/>
      <family val="2"/>
    </font>
    <font>
      <sz val="9.3000000000000007"/>
      <color theme="1"/>
      <name val="Calibri"/>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rgb="FFCCE98C"/>
      </patternFill>
    </fill>
    <fill>
      <patternFill patternType="solid">
        <fgColor theme="8" tint="0.59999389629810485"/>
        <bgColor rgb="FF3F3151"/>
      </patternFill>
    </fill>
    <fill>
      <patternFill patternType="solid">
        <fgColor theme="3"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5E0B3"/>
        <bgColor indexed="64"/>
      </patternFill>
    </fill>
    <fill>
      <patternFill patternType="solid">
        <fgColor rgb="FFFFFFFF"/>
        <bgColor indexed="64"/>
      </patternFill>
    </fill>
    <fill>
      <patternFill patternType="solid">
        <fgColor rgb="FFE2EFD9"/>
        <bgColor indexed="64"/>
      </patternFill>
    </fill>
    <fill>
      <patternFill patternType="solid">
        <fgColor rgb="FFFFF2CB"/>
        <bgColor indexed="64"/>
      </patternFill>
    </fill>
    <fill>
      <patternFill patternType="solid">
        <fgColor rgb="FF00B050"/>
        <bgColor indexed="64"/>
      </patternFill>
    </fill>
    <fill>
      <patternFill patternType="solid">
        <fgColor rgb="FFFF00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D5DCE4"/>
        <bgColor indexed="64"/>
      </patternFill>
    </fill>
    <fill>
      <patternFill patternType="solid">
        <fgColor rgb="FF0070C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7" tint="0.79998168889431442"/>
        <bgColor rgb="FFCCE98C"/>
      </patternFill>
    </fill>
  </fills>
  <borders count="37">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style="medium">
        <color theme="0" tint="-0.499984740745262"/>
      </top>
      <bottom/>
      <diagonal/>
    </border>
    <border>
      <left style="thin">
        <color theme="0" tint="-0.14999847407452621"/>
      </left>
      <right/>
      <top style="medium">
        <color theme="0" tint="-0.499984740745262"/>
      </top>
      <bottom/>
      <diagonal/>
    </border>
    <border>
      <left style="medium">
        <color indexed="64"/>
      </left>
      <right/>
      <top style="medium">
        <color indexed="64"/>
      </top>
      <bottom style="medium">
        <color theme="0" tint="-0.499984740745262"/>
      </bottom>
      <diagonal/>
    </border>
    <border>
      <left/>
      <right/>
      <top style="medium">
        <color indexed="64"/>
      </top>
      <bottom style="medium">
        <color theme="0" tint="-0.499984740745262"/>
      </bottom>
      <diagonal/>
    </border>
    <border>
      <left/>
      <right style="medium">
        <color indexed="64"/>
      </right>
      <top style="medium">
        <color indexed="64"/>
      </top>
      <bottom style="medium">
        <color theme="0" tint="-0.499984740745262"/>
      </bottom>
      <diagonal/>
    </border>
    <border>
      <left style="medium">
        <color indexed="64"/>
      </left>
      <right style="thin">
        <color theme="0" tint="-0.14999847407452621"/>
      </right>
      <top style="medium">
        <color theme="0" tint="-0.499984740745262"/>
      </top>
      <bottom/>
      <diagonal/>
    </border>
    <border>
      <left style="thin">
        <color theme="0" tint="-0.14999847407452621"/>
      </left>
      <right style="medium">
        <color indexed="64"/>
      </right>
      <top style="medium">
        <color theme="0" tint="-0.499984740745262"/>
      </top>
      <bottom/>
      <diagonal/>
    </border>
    <border>
      <left style="medium">
        <color indexed="64"/>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diagonal/>
    </border>
    <border>
      <left style="thin">
        <color theme="0" tint="-0.14999847407452621"/>
      </left>
      <right/>
      <top style="medium">
        <color indexed="64"/>
      </top>
      <bottom/>
      <diagonal/>
    </border>
    <border>
      <left style="thin">
        <color theme="0" tint="-0.14999847407452621"/>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tint="-0.14999847407452621"/>
      </right>
      <top style="medium">
        <color theme="0" tint="-0.499984740745262"/>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top/>
      <bottom style="medium">
        <color indexed="64"/>
      </bottom>
      <diagonal/>
    </border>
  </borders>
  <cellStyleXfs count="5">
    <xf numFmtId="0" fontId="0" fillId="0" borderId="0"/>
    <xf numFmtId="166" fontId="1" fillId="0" borderId="0" applyFont="0" applyFill="0" applyBorder="0" applyAlignment="0" applyProtection="0"/>
    <xf numFmtId="0" fontId="6" fillId="0" borderId="0"/>
    <xf numFmtId="166" fontId="1" fillId="0" borderId="0" applyFont="0" applyFill="0" applyBorder="0" applyAlignment="0" applyProtection="0"/>
    <xf numFmtId="164" fontId="1" fillId="0" borderId="0" applyFont="0" applyFill="0" applyBorder="0" applyAlignment="0" applyProtection="0"/>
  </cellStyleXfs>
  <cellXfs count="289">
    <xf numFmtId="0" fontId="0" fillId="0" borderId="0" xfId="0"/>
    <xf numFmtId="0" fontId="0" fillId="0" borderId="2" xfId="0" applyBorder="1"/>
    <xf numFmtId="0" fontId="0" fillId="2" borderId="2" xfId="0" applyFill="1" applyBorder="1"/>
    <xf numFmtId="0" fontId="0" fillId="4" borderId="2" xfId="0" applyFill="1" applyBorder="1"/>
    <xf numFmtId="1" fontId="4" fillId="6" borderId="5" xfId="0" applyNumberFormat="1" applyFont="1" applyFill="1" applyBorder="1" applyAlignment="1">
      <alignment vertical="center"/>
    </xf>
    <xf numFmtId="1" fontId="4" fillId="6" borderId="6" xfId="0" applyNumberFormat="1" applyFont="1" applyFill="1" applyBorder="1" applyAlignment="1">
      <alignment vertical="center"/>
    </xf>
    <xf numFmtId="1" fontId="4" fillId="6" borderId="10" xfId="0" applyNumberFormat="1" applyFont="1" applyFill="1" applyBorder="1" applyAlignment="1">
      <alignment vertical="center"/>
    </xf>
    <xf numFmtId="1" fontId="4" fillId="6" borderId="11" xfId="0" applyNumberFormat="1" applyFont="1" applyFill="1" applyBorder="1" applyAlignment="1">
      <alignment vertical="center"/>
    </xf>
    <xf numFmtId="1" fontId="4" fillId="6" borderId="12" xfId="0" applyNumberFormat="1" applyFont="1" applyFill="1" applyBorder="1" applyAlignment="1">
      <alignment vertical="center"/>
    </xf>
    <xf numFmtId="1" fontId="4" fillId="6" borderId="13" xfId="0" applyNumberFormat="1" applyFont="1" applyFill="1" applyBorder="1" applyAlignment="1">
      <alignment vertical="center"/>
    </xf>
    <xf numFmtId="1" fontId="4" fillId="6" borderId="14" xfId="0" applyNumberFormat="1" applyFont="1" applyFill="1" applyBorder="1" applyAlignment="1">
      <alignment vertical="center"/>
    </xf>
    <xf numFmtId="1" fontId="4" fillId="6" borderId="15" xfId="0" applyNumberFormat="1" applyFont="1" applyFill="1" applyBorder="1" applyAlignment="1">
      <alignment vertical="center"/>
    </xf>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2" fillId="4" borderId="2" xfId="0" applyFont="1" applyFill="1" applyBorder="1"/>
    <xf numFmtId="0" fontId="0" fillId="4" borderId="18" xfId="0" applyFill="1" applyBorder="1"/>
    <xf numFmtId="0" fontId="0" fillId="4" borderId="19" xfId="0" applyFill="1" applyBorder="1"/>
    <xf numFmtId="1" fontId="4" fillId="6" borderId="31" xfId="0" applyNumberFormat="1" applyFont="1" applyFill="1" applyBorder="1" applyAlignment="1">
      <alignment vertical="center"/>
    </xf>
    <xf numFmtId="0" fontId="0" fillId="0" borderId="25" xfId="0" applyBorder="1"/>
    <xf numFmtId="0" fontId="0" fillId="4" borderId="25" xfId="0" applyFill="1" applyBorder="1"/>
    <xf numFmtId="0" fontId="3" fillId="0" borderId="2" xfId="0" applyFont="1" applyBorder="1" applyAlignment="1">
      <alignment horizontal="center" vertical="center" wrapText="1"/>
    </xf>
    <xf numFmtId="0" fontId="0" fillId="0" borderId="2" xfId="0" applyBorder="1" applyAlignment="1">
      <alignment horizontal="left" vertical="top" wrapText="1"/>
    </xf>
    <xf numFmtId="0" fontId="0" fillId="2" borderId="18" xfId="0" applyFill="1" applyBorder="1"/>
    <xf numFmtId="0" fontId="7" fillId="10" borderId="3" xfId="0" applyFont="1" applyFill="1" applyBorder="1" applyAlignment="1">
      <alignment horizontal="center" vertical="top" wrapText="1"/>
    </xf>
    <xf numFmtId="0" fontId="7" fillId="10" borderId="2" xfId="0" applyFont="1" applyFill="1" applyBorder="1" applyAlignment="1">
      <alignment horizontal="center" vertical="top" wrapText="1"/>
    </xf>
    <xf numFmtId="0" fontId="7" fillId="10" borderId="2" xfId="0" applyFont="1" applyFill="1" applyBorder="1" applyAlignment="1">
      <alignment horizontal="center" vertical="center" wrapText="1"/>
    </xf>
    <xf numFmtId="0" fontId="0" fillId="0" borderId="0" xfId="0" applyAlignment="1">
      <alignment vertical="center"/>
    </xf>
    <xf numFmtId="0" fontId="8" fillId="0" borderId="25" xfId="0" applyFont="1" applyBorder="1" applyAlignment="1">
      <alignment horizontal="center" vertical="center"/>
    </xf>
    <xf numFmtId="0" fontId="8" fillId="0" borderId="2" xfId="0" applyFont="1" applyBorder="1" applyAlignment="1">
      <alignment horizontal="left" vertical="center" wrapText="1"/>
    </xf>
    <xf numFmtId="166" fontId="8" fillId="12" borderId="2" xfId="1" applyFont="1" applyFill="1" applyBorder="1" applyAlignment="1" applyProtection="1">
      <alignment horizontal="center" vertical="center"/>
    </xf>
    <xf numFmtId="166" fontId="8" fillId="13" borderId="2" xfId="1" applyFont="1" applyFill="1" applyBorder="1" applyAlignment="1" applyProtection="1">
      <alignment horizontal="center" vertical="center"/>
    </xf>
    <xf numFmtId="0" fontId="9" fillId="0" borderId="2" xfId="0" applyFont="1" applyBorder="1" applyAlignment="1">
      <alignment vertical="center" wrapText="1"/>
    </xf>
    <xf numFmtId="0" fontId="8" fillId="14" borderId="2" xfId="0" applyFont="1" applyFill="1" applyBorder="1" applyAlignment="1">
      <alignment vertical="center" wrapText="1"/>
    </xf>
    <xf numFmtId="0" fontId="8" fillId="0" borderId="2" xfId="0" applyFont="1" applyBorder="1" applyAlignment="1">
      <alignment vertical="center" wrapText="1"/>
    </xf>
    <xf numFmtId="166" fontId="8" fillId="2" borderId="2" xfId="1" applyFont="1" applyFill="1" applyBorder="1" applyAlignment="1" applyProtection="1">
      <alignment horizontal="center" vertical="center"/>
    </xf>
    <xf numFmtId="166" fontId="8" fillId="12" borderId="2" xfId="1" applyFont="1" applyFill="1" applyBorder="1" applyAlignment="1" applyProtection="1">
      <alignment horizontal="center" vertical="top"/>
    </xf>
    <xf numFmtId="165" fontId="0" fillId="0" borderId="0" xfId="0" applyNumberFormat="1" applyAlignment="1">
      <alignment vertical="center"/>
    </xf>
    <xf numFmtId="0" fontId="8" fillId="15" borderId="2" xfId="0" applyFont="1" applyFill="1" applyBorder="1" applyAlignment="1">
      <alignment vertical="center" wrapText="1"/>
    </xf>
    <xf numFmtId="166" fontId="8" fillId="9" borderId="2" xfId="1" applyFont="1" applyFill="1" applyBorder="1" applyAlignment="1" applyProtection="1">
      <alignment horizontal="center" vertical="center"/>
    </xf>
    <xf numFmtId="0" fontId="8" fillId="0" borderId="2" xfId="0" applyFont="1" applyBorder="1" applyAlignment="1">
      <alignment horizontal="center" vertical="center"/>
    </xf>
    <xf numFmtId="0" fontId="8" fillId="9" borderId="2" xfId="0" applyFont="1" applyFill="1" applyBorder="1" applyAlignment="1">
      <alignment horizontal="center" vertical="center"/>
    </xf>
    <xf numFmtId="0" fontId="8" fillId="9" borderId="2" xfId="0" applyFont="1" applyFill="1" applyBorder="1" applyAlignment="1">
      <alignment vertical="center" wrapText="1"/>
    </xf>
    <xf numFmtId="166" fontId="0" fillId="0" borderId="0" xfId="1" applyFont="1" applyAlignment="1">
      <alignment vertical="center"/>
    </xf>
    <xf numFmtId="0" fontId="8" fillId="2" borderId="2" xfId="0" applyFont="1" applyFill="1" applyBorder="1" applyAlignment="1">
      <alignment vertical="center" wrapText="1"/>
    </xf>
    <xf numFmtId="0" fontId="0" fillId="15" borderId="0" xfId="0" applyFill="1" applyAlignment="1">
      <alignment vertical="center"/>
    </xf>
    <xf numFmtId="166" fontId="7" fillId="16" borderId="2" xfId="1" applyFont="1" applyFill="1" applyBorder="1" applyAlignment="1" applyProtection="1">
      <alignment horizontal="center" vertical="center"/>
    </xf>
    <xf numFmtId="0" fontId="11" fillId="0" borderId="0" xfId="0" applyFont="1" applyAlignment="1">
      <alignment vertical="center" wrapText="1"/>
    </xf>
    <xf numFmtId="0" fontId="11" fillId="0" borderId="2" xfId="0" applyFont="1" applyBorder="1" applyAlignment="1">
      <alignment vertical="center"/>
    </xf>
    <xf numFmtId="0" fontId="8" fillId="17" borderId="2" xfId="0" applyFont="1" applyFill="1" applyBorder="1" applyAlignment="1">
      <alignment vertical="center" wrapText="1"/>
    </xf>
    <xf numFmtId="165" fontId="7" fillId="18" borderId="2" xfId="0" applyNumberFormat="1" applyFont="1" applyFill="1" applyBorder="1" applyAlignment="1">
      <alignment horizontal="center"/>
    </xf>
    <xf numFmtId="169" fontId="13" fillId="19" borderId="2" xfId="1" applyNumberFormat="1" applyFont="1" applyFill="1" applyBorder="1" applyAlignment="1" applyProtection="1">
      <alignment horizontal="center"/>
    </xf>
    <xf numFmtId="170" fontId="14" fillId="0" borderId="0" xfId="0" applyNumberFormat="1" applyFont="1" applyAlignment="1">
      <alignment horizontal="center"/>
    </xf>
    <xf numFmtId="0" fontId="11" fillId="0" borderId="0" xfId="0" applyFont="1" applyAlignment="1">
      <alignment horizontal="center"/>
    </xf>
    <xf numFmtId="170" fontId="11" fillId="0" borderId="0" xfId="0" applyNumberFormat="1" applyFont="1" applyAlignment="1">
      <alignment horizontal="center"/>
    </xf>
    <xf numFmtId="0" fontId="21" fillId="0" borderId="0" xfId="0" applyFont="1" applyAlignment="1">
      <alignment horizontal="center" vertical="center"/>
    </xf>
    <xf numFmtId="0" fontId="21" fillId="20" borderId="0" xfId="0" applyFont="1" applyFill="1" applyAlignment="1">
      <alignment horizontal="center" vertical="center"/>
    </xf>
    <xf numFmtId="167" fontId="21" fillId="20" borderId="0" xfId="1" applyNumberFormat="1" applyFont="1" applyFill="1" applyBorder="1" applyAlignment="1">
      <alignment horizontal="center" vertical="center"/>
    </xf>
    <xf numFmtId="167" fontId="29" fillId="20" borderId="0" xfId="1" applyNumberFormat="1" applyFont="1" applyFill="1" applyBorder="1" applyAlignment="1">
      <alignment horizontal="center" vertical="center"/>
    </xf>
    <xf numFmtId="168" fontId="21" fillId="20" borderId="0" xfId="1" applyNumberFormat="1" applyFont="1" applyFill="1" applyBorder="1" applyAlignment="1">
      <alignment horizontal="center" vertical="center"/>
    </xf>
    <xf numFmtId="167" fontId="21" fillId="0" borderId="2" xfId="1" applyNumberFormat="1" applyFont="1" applyBorder="1" applyAlignment="1">
      <alignment horizontal="left" vertical="center" wrapText="1"/>
    </xf>
    <xf numFmtId="167" fontId="21" fillId="20" borderId="0" xfId="1" applyNumberFormat="1" applyFont="1" applyFill="1" applyBorder="1" applyAlignment="1">
      <alignment horizontal="left" vertical="center" wrapText="1"/>
    </xf>
    <xf numFmtId="0" fontId="21" fillId="20" borderId="0" xfId="0" applyFont="1" applyFill="1" applyAlignment="1">
      <alignment horizontal="left" vertical="center" wrapText="1"/>
    </xf>
    <xf numFmtId="0" fontId="0" fillId="0" borderId="2" xfId="0" applyBorder="1" applyAlignment="1">
      <alignment vertical="center" wrapText="1"/>
    </xf>
    <xf numFmtId="0" fontId="0" fillId="0" borderId="2" xfId="0" applyBorder="1" applyAlignment="1">
      <alignment horizontal="left" vertical="center" wrapText="1"/>
    </xf>
    <xf numFmtId="167" fontId="2" fillId="0" borderId="2" xfId="1" applyNumberFormat="1" applyFont="1" applyFill="1" applyBorder="1" applyAlignment="1">
      <alignment horizontal="left" vertical="center" wrapText="1"/>
    </xf>
    <xf numFmtId="167" fontId="2" fillId="2" borderId="2" xfId="1" applyNumberFormat="1" applyFont="1" applyFill="1" applyBorder="1" applyAlignment="1">
      <alignment horizontal="left" vertical="center" wrapText="1"/>
    </xf>
    <xf numFmtId="0" fontId="3" fillId="0" borderId="3" xfId="0" applyFont="1" applyBorder="1" applyAlignment="1">
      <alignment horizontal="center" vertical="center" wrapText="1"/>
    </xf>
    <xf numFmtId="1" fontId="4" fillId="6" borderId="3" xfId="0" applyNumberFormat="1" applyFont="1" applyFill="1" applyBorder="1" applyAlignment="1">
      <alignment vertical="center"/>
    </xf>
    <xf numFmtId="0" fontId="0" fillId="0" borderId="3" xfId="0" applyBorder="1" applyAlignment="1">
      <alignment horizontal="left" vertical="center" wrapText="1"/>
    </xf>
    <xf numFmtId="0" fontId="0" fillId="0" borderId="27" xfId="0" applyBorder="1" applyAlignment="1">
      <alignment horizontal="left" vertical="center" wrapText="1"/>
    </xf>
    <xf numFmtId="0" fontId="0" fillId="20" borderId="0" xfId="0" applyFill="1"/>
    <xf numFmtId="0" fontId="0" fillId="0" borderId="2" xfId="0" applyBorder="1" applyAlignment="1">
      <alignment horizontal="center" vertical="center"/>
    </xf>
    <xf numFmtId="0" fontId="0" fillId="20" borderId="0" xfId="0" applyFill="1" applyAlignment="1">
      <alignment vertical="center"/>
    </xf>
    <xf numFmtId="0" fontId="0" fillId="0" borderId="27" xfId="0" applyBorder="1" applyAlignment="1">
      <alignment vertical="center"/>
    </xf>
    <xf numFmtId="0" fontId="2" fillId="0" borderId="27" xfId="0" applyFont="1" applyBorder="1" applyAlignment="1">
      <alignment vertical="center"/>
    </xf>
    <xf numFmtId="0" fontId="0" fillId="22" borderId="27" xfId="0" applyFill="1" applyBorder="1" applyAlignment="1">
      <alignment vertical="center"/>
    </xf>
    <xf numFmtId="0" fontId="0" fillId="22" borderId="2" xfId="0" applyFill="1" applyBorder="1" applyAlignment="1">
      <alignment vertical="center"/>
    </xf>
    <xf numFmtId="0" fontId="0" fillId="0" borderId="2" xfId="0" applyBorder="1" applyAlignment="1">
      <alignment vertical="center"/>
    </xf>
    <xf numFmtId="0" fontId="0" fillId="2" borderId="2" xfId="0" applyFill="1" applyBorder="1" applyAlignment="1">
      <alignment vertical="center"/>
    </xf>
    <xf numFmtId="0" fontId="0" fillId="0" borderId="3" xfId="0" applyBorder="1" applyAlignment="1">
      <alignment vertical="center"/>
    </xf>
    <xf numFmtId="0" fontId="0" fillId="21" borderId="2" xfId="0" applyFill="1" applyBorder="1" applyAlignment="1">
      <alignment vertical="center"/>
    </xf>
    <xf numFmtId="0" fontId="0" fillId="2" borderId="2" xfId="0" applyFill="1" applyBorder="1" applyAlignment="1">
      <alignment horizontal="left" vertical="center" wrapText="1"/>
    </xf>
    <xf numFmtId="167" fontId="21" fillId="0" borderId="2" xfId="1" applyNumberFormat="1" applyFont="1" applyFill="1" applyBorder="1" applyAlignment="1">
      <alignment horizontal="center" vertical="top"/>
    </xf>
    <xf numFmtId="167" fontId="21" fillId="2" borderId="2" xfId="1" applyNumberFormat="1" applyFont="1" applyFill="1" applyBorder="1" applyAlignment="1">
      <alignment horizontal="center" vertical="top"/>
    </xf>
    <xf numFmtId="167" fontId="18" fillId="0" borderId="3" xfId="1" applyNumberFormat="1" applyFont="1" applyFill="1" applyBorder="1" applyAlignment="1">
      <alignment horizontal="center" vertical="top" wrapText="1"/>
    </xf>
    <xf numFmtId="167" fontId="21" fillId="0" borderId="2" xfId="1" applyNumberFormat="1" applyFont="1" applyBorder="1" applyAlignment="1">
      <alignment horizontal="center" vertical="top"/>
    </xf>
    <xf numFmtId="167" fontId="18" fillId="0" borderId="2" xfId="1" applyNumberFormat="1" applyFont="1" applyFill="1" applyBorder="1" applyAlignment="1">
      <alignment horizontal="center" vertical="top" wrapText="1"/>
    </xf>
    <xf numFmtId="167" fontId="18" fillId="2" borderId="2" xfId="1" applyNumberFormat="1" applyFont="1" applyFill="1" applyBorder="1" applyAlignment="1">
      <alignment horizontal="center" vertical="top" wrapText="1"/>
    </xf>
    <xf numFmtId="167" fontId="19" fillId="0" borderId="2" xfId="1" applyNumberFormat="1" applyFont="1" applyFill="1" applyBorder="1" applyAlignment="1">
      <alignment horizontal="center" vertical="top" wrapText="1"/>
    </xf>
    <xf numFmtId="167" fontId="18" fillId="0" borderId="2" xfId="1" applyNumberFormat="1" applyFont="1" applyFill="1" applyBorder="1" applyAlignment="1">
      <alignment horizontal="center" vertical="top"/>
    </xf>
    <xf numFmtId="167" fontId="25" fillId="0" borderId="2" xfId="1" applyNumberFormat="1" applyFont="1" applyFill="1" applyBorder="1" applyAlignment="1">
      <alignment horizontal="center" vertical="top" wrapText="1"/>
    </xf>
    <xf numFmtId="167" fontId="26" fillId="0" borderId="3" xfId="1" applyNumberFormat="1" applyFont="1" applyFill="1" applyBorder="1" applyAlignment="1">
      <alignment horizontal="center" vertical="top" wrapText="1"/>
    </xf>
    <xf numFmtId="167" fontId="21" fillId="2" borderId="2" xfId="1" applyNumberFormat="1" applyFont="1" applyFill="1" applyBorder="1" applyAlignment="1">
      <alignment horizontal="center" vertical="top" wrapText="1"/>
    </xf>
    <xf numFmtId="167" fontId="23" fillId="4" borderId="2" xfId="1" applyNumberFormat="1" applyFont="1" applyFill="1" applyBorder="1" applyAlignment="1">
      <alignment horizontal="center" vertical="top" wrapText="1"/>
    </xf>
    <xf numFmtId="167" fontId="23" fillId="8" borderId="2" xfId="1" applyNumberFormat="1" applyFont="1" applyFill="1" applyBorder="1" applyAlignment="1">
      <alignment horizontal="center" vertical="top" wrapText="1"/>
    </xf>
    <xf numFmtId="167" fontId="24" fillId="8" borderId="2" xfId="1" applyNumberFormat="1" applyFont="1" applyFill="1" applyBorder="1" applyAlignment="1">
      <alignment horizontal="center" vertical="top" wrapText="1"/>
    </xf>
    <xf numFmtId="167" fontId="18" fillId="8" borderId="2" xfId="1" applyNumberFormat="1" applyFont="1" applyFill="1" applyBorder="1" applyAlignment="1">
      <alignment horizontal="center" vertical="top" wrapText="1"/>
    </xf>
    <xf numFmtId="167" fontId="18" fillId="2" borderId="2" xfId="1" applyNumberFormat="1" applyFont="1" applyFill="1" applyBorder="1" applyAlignment="1">
      <alignment horizontal="center" vertical="top"/>
    </xf>
    <xf numFmtId="167" fontId="18" fillId="4" borderId="2" xfId="1" applyNumberFormat="1" applyFont="1" applyFill="1" applyBorder="1" applyAlignment="1">
      <alignment horizontal="left" vertical="top" wrapText="1"/>
    </xf>
    <xf numFmtId="167" fontId="18" fillId="4" borderId="2" xfId="1" applyNumberFormat="1" applyFont="1" applyFill="1" applyBorder="1" applyAlignment="1">
      <alignment horizontal="center" vertical="top" wrapText="1"/>
    </xf>
    <xf numFmtId="167" fontId="18" fillId="4" borderId="2" xfId="1" applyNumberFormat="1" applyFont="1" applyFill="1" applyBorder="1" applyAlignment="1">
      <alignment horizontal="center" vertical="top"/>
    </xf>
    <xf numFmtId="0" fontId="21" fillId="0" borderId="2" xfId="0" applyFont="1" applyBorder="1" applyAlignment="1">
      <alignment horizontal="center" vertical="top"/>
    </xf>
    <xf numFmtId="0" fontId="22" fillId="7" borderId="2" xfId="2" applyFont="1" applyFill="1" applyBorder="1" applyAlignment="1">
      <alignment horizontal="center" vertical="top" wrapText="1"/>
    </xf>
    <xf numFmtId="0" fontId="17" fillId="7" borderId="2" xfId="2" applyFont="1" applyFill="1" applyBorder="1" applyAlignment="1">
      <alignment horizontal="left" vertical="top" wrapText="1"/>
    </xf>
    <xf numFmtId="168" fontId="22" fillId="7" borderId="2" xfId="1" applyNumberFormat="1" applyFont="1" applyFill="1" applyBorder="1" applyAlignment="1">
      <alignment horizontal="center" vertical="top" wrapText="1"/>
    </xf>
    <xf numFmtId="165" fontId="22" fillId="7" borderId="2" xfId="1" applyNumberFormat="1" applyFont="1" applyFill="1" applyBorder="1" applyAlignment="1">
      <alignment horizontal="center" vertical="top" wrapText="1"/>
    </xf>
    <xf numFmtId="0" fontId="22" fillId="7" borderId="2" xfId="0" applyFont="1" applyFill="1" applyBorder="1" applyAlignment="1">
      <alignment horizontal="center" vertical="top" wrapText="1"/>
    </xf>
    <xf numFmtId="0" fontId="21" fillId="0" borderId="0" xfId="0" applyFont="1" applyAlignment="1">
      <alignment horizontal="center" vertical="top"/>
    </xf>
    <xf numFmtId="0" fontId="24" fillId="8" borderId="2" xfId="2" applyFont="1" applyFill="1" applyBorder="1" applyAlignment="1">
      <alignment horizontal="center" vertical="top" wrapText="1"/>
    </xf>
    <xf numFmtId="0" fontId="23" fillId="0" borderId="2" xfId="2" applyFont="1" applyBorder="1" applyAlignment="1">
      <alignment horizontal="center" vertical="top" wrapText="1"/>
    </xf>
    <xf numFmtId="167" fontId="21" fillId="0" borderId="25" xfId="1" applyNumberFormat="1" applyFont="1" applyFill="1" applyBorder="1" applyAlignment="1">
      <alignment horizontal="center" vertical="top"/>
    </xf>
    <xf numFmtId="3" fontId="21" fillId="0" borderId="2" xfId="0" applyNumberFormat="1" applyFont="1" applyBorder="1" applyAlignment="1">
      <alignment horizontal="center" vertical="top"/>
    </xf>
    <xf numFmtId="167" fontId="21" fillId="0" borderId="0" xfId="1" applyNumberFormat="1" applyFont="1" applyFill="1" applyBorder="1" applyAlignment="1">
      <alignment horizontal="center" vertical="top"/>
    </xf>
    <xf numFmtId="167" fontId="21" fillId="0" borderId="2" xfId="0" applyNumberFormat="1" applyFont="1" applyBorder="1" applyAlignment="1">
      <alignment horizontal="center" vertical="top"/>
    </xf>
    <xf numFmtId="167" fontId="21" fillId="0" borderId="25" xfId="0" applyNumberFormat="1" applyFont="1" applyBorder="1" applyAlignment="1">
      <alignment horizontal="center" vertical="top"/>
    </xf>
    <xf numFmtId="0" fontId="21" fillId="0" borderId="25" xfId="0" applyFont="1" applyBorder="1" applyAlignment="1">
      <alignment horizontal="center" vertical="top"/>
    </xf>
    <xf numFmtId="167" fontId="21" fillId="2" borderId="2" xfId="0" applyNumberFormat="1" applyFont="1" applyFill="1" applyBorder="1" applyAlignment="1">
      <alignment horizontal="center" vertical="top"/>
    </xf>
    <xf numFmtId="0" fontId="21" fillId="0" borderId="28" xfId="0" applyFont="1" applyBorder="1" applyAlignment="1">
      <alignment horizontal="center" vertical="top"/>
    </xf>
    <xf numFmtId="167" fontId="21" fillId="2" borderId="3" xfId="0" applyNumberFormat="1" applyFont="1" applyFill="1" applyBorder="1" applyAlignment="1">
      <alignment horizontal="center" vertical="top"/>
    </xf>
    <xf numFmtId="167" fontId="21" fillId="0" borderId="3" xfId="0" applyNumberFormat="1" applyFont="1" applyBorder="1" applyAlignment="1">
      <alignment horizontal="center" vertical="top"/>
    </xf>
    <xf numFmtId="167" fontId="21" fillId="0" borderId="0" xfId="0" applyNumberFormat="1" applyFont="1" applyAlignment="1">
      <alignment horizontal="center" vertical="top"/>
    </xf>
    <xf numFmtId="0" fontId="23" fillId="2" borderId="2" xfId="2" applyFont="1" applyFill="1" applyBorder="1" applyAlignment="1">
      <alignment horizontal="center" vertical="top" wrapText="1"/>
    </xf>
    <xf numFmtId="0" fontId="21" fillId="2" borderId="28" xfId="0" applyFont="1" applyFill="1" applyBorder="1" applyAlignment="1">
      <alignment horizontal="center" vertical="top"/>
    </xf>
    <xf numFmtId="167" fontId="21" fillId="2" borderId="0" xfId="0" applyNumberFormat="1" applyFont="1" applyFill="1" applyAlignment="1">
      <alignment horizontal="center" vertical="top"/>
    </xf>
    <xf numFmtId="0" fontId="23" fillId="2" borderId="4" xfId="2" applyFont="1" applyFill="1" applyBorder="1" applyAlignment="1">
      <alignment horizontal="center" vertical="top" wrapText="1"/>
    </xf>
    <xf numFmtId="0" fontId="21" fillId="2" borderId="0" xfId="0" applyFont="1" applyFill="1" applyAlignment="1">
      <alignment horizontal="center" vertical="top"/>
    </xf>
    <xf numFmtId="167" fontId="21" fillId="4" borderId="2" xfId="1" applyNumberFormat="1" applyFont="1" applyFill="1" applyBorder="1" applyAlignment="1">
      <alignment horizontal="center" vertical="top"/>
    </xf>
    <xf numFmtId="0" fontId="18" fillId="2" borderId="4" xfId="0" applyFont="1" applyFill="1" applyBorder="1" applyAlignment="1">
      <alignment horizontal="center" vertical="top"/>
    </xf>
    <xf numFmtId="0" fontId="18" fillId="2" borderId="2" xfId="0" applyFont="1" applyFill="1" applyBorder="1" applyAlignment="1">
      <alignment horizontal="center" vertical="top"/>
    </xf>
    <xf numFmtId="167" fontId="23" fillId="3" borderId="24" xfId="1" applyNumberFormat="1" applyFont="1" applyFill="1" applyBorder="1" applyAlignment="1">
      <alignment horizontal="center" vertical="top" wrapText="1"/>
    </xf>
    <xf numFmtId="167" fontId="23" fillId="3" borderId="25" xfId="1" applyNumberFormat="1" applyFont="1" applyFill="1" applyBorder="1" applyAlignment="1">
      <alignment horizontal="center" vertical="top" wrapText="1"/>
    </xf>
    <xf numFmtId="167" fontId="26" fillId="5" borderId="2" xfId="1" applyNumberFormat="1" applyFont="1" applyFill="1" applyBorder="1" applyAlignment="1">
      <alignment horizontal="center" vertical="top" wrapText="1"/>
    </xf>
    <xf numFmtId="167" fontId="18" fillId="8" borderId="24" xfId="1" applyNumberFormat="1" applyFont="1" applyFill="1" applyBorder="1" applyAlignment="1">
      <alignment horizontal="center" vertical="top"/>
    </xf>
    <xf numFmtId="167" fontId="18" fillId="8" borderId="25" xfId="1" applyNumberFormat="1" applyFont="1" applyFill="1" applyBorder="1" applyAlignment="1">
      <alignment horizontal="center" vertical="top"/>
    </xf>
    <xf numFmtId="167" fontId="18" fillId="4" borderId="4" xfId="1" applyNumberFormat="1" applyFont="1" applyFill="1" applyBorder="1" applyAlignment="1">
      <alignment horizontal="center" vertical="top" wrapText="1"/>
    </xf>
    <xf numFmtId="167" fontId="20" fillId="8" borderId="24" xfId="1" applyNumberFormat="1" applyFont="1" applyFill="1" applyBorder="1" applyAlignment="1">
      <alignment horizontal="center" vertical="top" wrapText="1"/>
    </xf>
    <xf numFmtId="167" fontId="20" fillId="8" borderId="25" xfId="1" applyNumberFormat="1" applyFont="1" applyFill="1" applyBorder="1" applyAlignment="1">
      <alignment horizontal="center" vertical="top" wrapText="1"/>
    </xf>
    <xf numFmtId="0" fontId="21" fillId="0" borderId="27" xfId="0" applyFont="1" applyBorder="1" applyAlignment="1">
      <alignment horizontal="center" vertical="top"/>
    </xf>
    <xf numFmtId="167" fontId="18" fillId="2" borderId="2" xfId="1" applyNumberFormat="1" applyFont="1" applyFill="1" applyBorder="1" applyAlignment="1">
      <alignment horizontal="left" vertical="top" wrapText="1"/>
    </xf>
    <xf numFmtId="167" fontId="21" fillId="0" borderId="0" xfId="1" applyNumberFormat="1" applyFont="1" applyAlignment="1">
      <alignment horizontal="center" vertical="top"/>
    </xf>
    <xf numFmtId="167" fontId="18" fillId="2" borderId="3" xfId="1" applyNumberFormat="1" applyFont="1" applyFill="1" applyBorder="1" applyAlignment="1">
      <alignment horizontal="left" vertical="top" wrapText="1"/>
    </xf>
    <xf numFmtId="167" fontId="18" fillId="2" borderId="3" xfId="1" applyNumberFormat="1" applyFont="1" applyFill="1" applyBorder="1" applyAlignment="1">
      <alignment horizontal="center" vertical="top"/>
    </xf>
    <xf numFmtId="167" fontId="21" fillId="20" borderId="0" xfId="0" applyNumberFormat="1" applyFont="1" applyFill="1" applyAlignment="1">
      <alignment horizontal="center" vertical="center"/>
    </xf>
    <xf numFmtId="167" fontId="18" fillId="0" borderId="2" xfId="1" applyNumberFormat="1" applyFont="1" applyFill="1" applyBorder="1" applyAlignment="1">
      <alignment horizontal="left" vertical="top" wrapText="1"/>
    </xf>
    <xf numFmtId="167" fontId="18" fillId="0" borderId="4" xfId="1" applyNumberFormat="1" applyFont="1" applyFill="1" applyBorder="1" applyAlignment="1">
      <alignment horizontal="left" vertical="top" wrapText="1"/>
    </xf>
    <xf numFmtId="167" fontId="21" fillId="0" borderId="2" xfId="1" applyNumberFormat="1" applyFont="1" applyFill="1" applyBorder="1" applyAlignment="1">
      <alignment horizontal="left" vertical="top" wrapText="1"/>
    </xf>
    <xf numFmtId="167" fontId="19" fillId="0" borderId="4" xfId="1" applyNumberFormat="1" applyFont="1" applyFill="1" applyBorder="1" applyAlignment="1">
      <alignment horizontal="left" vertical="top" wrapText="1"/>
    </xf>
    <xf numFmtId="167" fontId="20" fillId="0" borderId="2" xfId="1" applyNumberFormat="1" applyFont="1" applyFill="1" applyBorder="1" applyAlignment="1">
      <alignment horizontal="left" vertical="top" wrapText="1"/>
    </xf>
    <xf numFmtId="167" fontId="19" fillId="2" borderId="4" xfId="1" applyNumberFormat="1" applyFont="1" applyFill="1" applyBorder="1" applyAlignment="1">
      <alignment horizontal="left" vertical="top" wrapText="1"/>
    </xf>
    <xf numFmtId="167" fontId="18" fillId="0" borderId="2" xfId="1" applyNumberFormat="1" applyFont="1" applyBorder="1" applyAlignment="1">
      <alignment horizontal="left" vertical="top" wrapText="1"/>
    </xf>
    <xf numFmtId="167" fontId="18" fillId="2" borderId="4" xfId="1" applyNumberFormat="1" applyFont="1" applyFill="1" applyBorder="1" applyAlignment="1">
      <alignment horizontal="left" vertical="top" wrapText="1"/>
    </xf>
    <xf numFmtId="167" fontId="20" fillId="2" borderId="2" xfId="1" applyNumberFormat="1" applyFont="1" applyFill="1" applyBorder="1" applyAlignment="1">
      <alignment horizontal="left" vertical="top" wrapText="1"/>
    </xf>
    <xf numFmtId="167" fontId="18" fillId="2" borderId="2" xfId="1" applyNumberFormat="1" applyFont="1" applyFill="1" applyBorder="1" applyAlignment="1">
      <alignment vertical="top" wrapText="1"/>
    </xf>
    <xf numFmtId="0" fontId="18" fillId="2" borderId="2" xfId="0" applyFont="1" applyFill="1" applyBorder="1" applyAlignment="1">
      <alignment vertical="top"/>
    </xf>
    <xf numFmtId="0" fontId="18" fillId="4" borderId="4" xfId="0" applyFont="1" applyFill="1" applyBorder="1" applyAlignment="1">
      <alignment vertical="top"/>
    </xf>
    <xf numFmtId="0" fontId="18" fillId="4" borderId="2" xfId="0" applyFont="1" applyFill="1" applyBorder="1" applyAlignment="1">
      <alignment vertical="top"/>
    </xf>
    <xf numFmtId="167" fontId="18" fillId="4" borderId="2" xfId="1" applyNumberFormat="1" applyFont="1" applyFill="1" applyBorder="1" applyAlignment="1">
      <alignment vertical="top" wrapText="1"/>
    </xf>
    <xf numFmtId="0" fontId="18" fillId="0" borderId="23" xfId="0" applyFont="1" applyBorder="1" applyAlignment="1">
      <alignment vertical="top"/>
    </xf>
    <xf numFmtId="0" fontId="18" fillId="2" borderId="27" xfId="0" applyFont="1" applyFill="1" applyBorder="1" applyAlignment="1">
      <alignment vertical="top"/>
    </xf>
    <xf numFmtId="167" fontId="18" fillId="2" borderId="27" xfId="1" applyNumberFormat="1" applyFont="1" applyFill="1" applyBorder="1" applyAlignment="1">
      <alignment vertical="top" wrapText="1"/>
    </xf>
    <xf numFmtId="167" fontId="18" fillId="2" borderId="29" xfId="1" applyNumberFormat="1" applyFont="1" applyFill="1" applyBorder="1" applyAlignment="1">
      <alignment vertical="top" wrapText="1"/>
    </xf>
    <xf numFmtId="167" fontId="18" fillId="2" borderId="4" xfId="1" applyNumberFormat="1" applyFont="1" applyFill="1" applyBorder="1" applyAlignment="1">
      <alignment vertical="top" wrapText="1"/>
    </xf>
    <xf numFmtId="0" fontId="18" fillId="0" borderId="27" xfId="0" applyFont="1" applyBorder="1" applyAlignment="1">
      <alignment vertical="top"/>
    </xf>
    <xf numFmtId="0" fontId="18" fillId="2" borderId="4" xfId="0" applyFont="1" applyFill="1" applyBorder="1" applyAlignment="1">
      <alignment vertical="top"/>
    </xf>
    <xf numFmtId="167" fontId="18" fillId="4" borderId="4" xfId="1" applyNumberFormat="1" applyFont="1" applyFill="1" applyBorder="1" applyAlignment="1">
      <alignment vertical="top" wrapText="1"/>
    </xf>
    <xf numFmtId="167" fontId="21" fillId="0" borderId="2" xfId="1" applyNumberFormat="1" applyFont="1" applyBorder="1" applyAlignment="1">
      <alignment vertical="top"/>
    </xf>
    <xf numFmtId="169" fontId="0" fillId="0" borderId="2" xfId="1" applyNumberFormat="1" applyFont="1" applyBorder="1"/>
    <xf numFmtId="0" fontId="0" fillId="23" borderId="2" xfId="0" applyFill="1" applyBorder="1"/>
    <xf numFmtId="0" fontId="0" fillId="23" borderId="2" xfId="0" applyFill="1" applyBorder="1" applyAlignment="1">
      <alignment wrapText="1"/>
    </xf>
    <xf numFmtId="167" fontId="19" fillId="2" borderId="2" xfId="1" applyNumberFormat="1" applyFont="1" applyFill="1" applyBorder="1" applyAlignment="1">
      <alignment horizontal="left" vertical="top" wrapText="1"/>
    </xf>
    <xf numFmtId="167" fontId="21" fillId="2" borderId="2" xfId="1" applyNumberFormat="1" applyFont="1" applyFill="1" applyBorder="1" applyAlignment="1">
      <alignment horizontal="left" vertical="top" wrapText="1"/>
    </xf>
    <xf numFmtId="0" fontId="21" fillId="2" borderId="2" xfId="0" applyFont="1" applyFill="1" applyBorder="1" applyAlignment="1">
      <alignment vertical="top" wrapText="1"/>
    </xf>
    <xf numFmtId="167" fontId="21" fillId="0" borderId="3" xfId="1" applyNumberFormat="1" applyFont="1" applyFill="1" applyBorder="1" applyAlignment="1">
      <alignment horizontal="center" vertical="top"/>
    </xf>
    <xf numFmtId="167" fontId="18" fillId="2" borderId="2" xfId="1" applyNumberFormat="1" applyFont="1" applyFill="1" applyBorder="1" applyAlignment="1">
      <alignment horizontal="center" vertical="center"/>
    </xf>
    <xf numFmtId="167" fontId="21" fillId="2" borderId="2" xfId="1" applyNumberFormat="1" applyFont="1" applyFill="1" applyBorder="1" applyAlignment="1">
      <alignment vertical="top" wrapText="1"/>
    </xf>
    <xf numFmtId="0" fontId="0" fillId="0" borderId="23" xfId="0" applyBorder="1" applyAlignment="1">
      <alignment vertical="center"/>
    </xf>
    <xf numFmtId="0" fontId="0" fillId="21" borderId="23" xfId="0" applyFill="1" applyBorder="1" applyAlignment="1">
      <alignment vertical="center"/>
    </xf>
    <xf numFmtId="0" fontId="0" fillId="2" borderId="23" xfId="0" applyFill="1" applyBorder="1" applyAlignment="1">
      <alignment vertical="center"/>
    </xf>
    <xf numFmtId="167" fontId="18" fillId="9" borderId="2" xfId="1" applyNumberFormat="1" applyFont="1" applyFill="1" applyBorder="1" applyAlignment="1">
      <alignment horizontal="center" vertical="top" wrapText="1"/>
    </xf>
    <xf numFmtId="167" fontId="18" fillId="2" borderId="27" xfId="1" applyNumberFormat="1" applyFont="1" applyFill="1" applyBorder="1" applyAlignment="1">
      <alignment horizontal="center" vertical="top"/>
    </xf>
    <xf numFmtId="0" fontId="21" fillId="24" borderId="0" xfId="0" applyFont="1" applyFill="1" applyAlignment="1">
      <alignment horizontal="center" vertical="top"/>
    </xf>
    <xf numFmtId="0" fontId="18" fillId="24" borderId="2" xfId="0" applyFont="1" applyFill="1" applyBorder="1" applyAlignment="1">
      <alignment horizontal="center" vertical="top"/>
    </xf>
    <xf numFmtId="167" fontId="18" fillId="24" borderId="2" xfId="1" applyNumberFormat="1" applyFont="1" applyFill="1" applyBorder="1" applyAlignment="1">
      <alignment horizontal="left" vertical="top" wrapText="1"/>
    </xf>
    <xf numFmtId="167" fontId="18" fillId="24" borderId="2" xfId="1" applyNumberFormat="1" applyFont="1" applyFill="1" applyBorder="1" applyAlignment="1">
      <alignment horizontal="center" vertical="top" wrapText="1"/>
    </xf>
    <xf numFmtId="167" fontId="21" fillId="24" borderId="2" xfId="1" applyNumberFormat="1" applyFont="1" applyFill="1" applyBorder="1" applyAlignment="1">
      <alignment horizontal="center" vertical="top"/>
    </xf>
    <xf numFmtId="167" fontId="18" fillId="24" borderId="2" xfId="1" applyNumberFormat="1" applyFont="1" applyFill="1" applyBorder="1" applyAlignment="1">
      <alignment horizontal="center" vertical="top"/>
    </xf>
    <xf numFmtId="0" fontId="18" fillId="0" borderId="2" xfId="0" applyFont="1" applyBorder="1" applyAlignment="1">
      <alignment vertical="top"/>
    </xf>
    <xf numFmtId="167" fontId="18" fillId="8" borderId="2" xfId="1" applyNumberFormat="1" applyFont="1" applyFill="1" applyBorder="1" applyAlignment="1">
      <alignment horizontal="center" vertical="top"/>
    </xf>
    <xf numFmtId="0" fontId="18" fillId="2" borderId="23" xfId="0" applyFont="1" applyFill="1" applyBorder="1" applyAlignment="1">
      <alignment vertical="top"/>
    </xf>
    <xf numFmtId="0" fontId="21" fillId="9" borderId="0" xfId="0" applyFont="1" applyFill="1" applyAlignment="1">
      <alignment horizontal="center" vertical="top"/>
    </xf>
    <xf numFmtId="0" fontId="21" fillId="9" borderId="0" xfId="0" applyFont="1" applyFill="1" applyAlignment="1">
      <alignment horizontal="center" vertical="center"/>
    </xf>
    <xf numFmtId="167" fontId="19" fillId="0" borderId="3" xfId="1" applyNumberFormat="1" applyFont="1" applyFill="1" applyBorder="1" applyAlignment="1">
      <alignment horizontal="center" vertical="top" wrapText="1"/>
    </xf>
    <xf numFmtId="167" fontId="21" fillId="0" borderId="4" xfId="1" applyNumberFormat="1" applyFont="1" applyBorder="1" applyAlignment="1">
      <alignment vertical="top"/>
    </xf>
    <xf numFmtId="0" fontId="38" fillId="0" borderId="0" xfId="0" applyFont="1" applyAlignment="1">
      <alignment vertical="center" wrapText="1"/>
    </xf>
    <xf numFmtId="167" fontId="18" fillId="0" borderId="2" xfId="1" applyNumberFormat="1" applyFont="1" applyFill="1" applyBorder="1" applyAlignment="1">
      <alignment vertical="top" wrapText="1"/>
    </xf>
    <xf numFmtId="167" fontId="18" fillId="0" borderId="4" xfId="1" applyNumberFormat="1" applyFont="1" applyFill="1" applyBorder="1" applyAlignment="1">
      <alignment vertical="top" wrapText="1"/>
    </xf>
    <xf numFmtId="164" fontId="2" fillId="0" borderId="2" xfId="4" applyFont="1" applyFill="1" applyBorder="1" applyAlignment="1">
      <alignment horizontal="right" vertical="center" wrapText="1"/>
    </xf>
    <xf numFmtId="0" fontId="21" fillId="2" borderId="2" xfId="0" applyFont="1" applyFill="1" applyBorder="1" applyAlignment="1">
      <alignment horizontal="center" vertical="center"/>
    </xf>
    <xf numFmtId="0" fontId="23" fillId="25" borderId="2" xfId="2" applyFont="1" applyFill="1" applyBorder="1" applyAlignment="1">
      <alignment horizontal="center" vertical="top" wrapText="1"/>
    </xf>
    <xf numFmtId="167" fontId="18" fillId="25" borderId="2" xfId="1" applyNumberFormat="1" applyFont="1" applyFill="1" applyBorder="1" applyAlignment="1">
      <alignment horizontal="left" vertical="top" wrapText="1"/>
    </xf>
    <xf numFmtId="167" fontId="19" fillId="25" borderId="4" xfId="1" applyNumberFormat="1" applyFont="1" applyFill="1" applyBorder="1" applyAlignment="1">
      <alignment horizontal="left" vertical="top" wrapText="1"/>
    </xf>
    <xf numFmtId="167" fontId="18" fillId="25" borderId="2" xfId="1" applyNumberFormat="1" applyFont="1" applyFill="1" applyBorder="1" applyAlignment="1">
      <alignment horizontal="center" vertical="top" wrapText="1"/>
    </xf>
    <xf numFmtId="167" fontId="18" fillId="25" borderId="2" xfId="1" applyNumberFormat="1" applyFont="1" applyFill="1" applyBorder="1" applyAlignment="1">
      <alignment horizontal="center" vertical="top"/>
    </xf>
    <xf numFmtId="167" fontId="21" fillId="25" borderId="2" xfId="1" applyNumberFormat="1" applyFont="1" applyFill="1" applyBorder="1" applyAlignment="1">
      <alignment horizontal="center" vertical="top"/>
    </xf>
    <xf numFmtId="0" fontId="21" fillId="25" borderId="28" xfId="0" applyFont="1" applyFill="1" applyBorder="1" applyAlignment="1">
      <alignment horizontal="center" vertical="top"/>
    </xf>
    <xf numFmtId="167" fontId="21" fillId="25" borderId="3" xfId="0" applyNumberFormat="1" applyFont="1" applyFill="1" applyBorder="1" applyAlignment="1">
      <alignment horizontal="center" vertical="top"/>
    </xf>
    <xf numFmtId="167" fontId="21" fillId="25" borderId="0" xfId="0" applyNumberFormat="1" applyFont="1" applyFill="1" applyAlignment="1">
      <alignment horizontal="center" vertical="top"/>
    </xf>
    <xf numFmtId="167" fontId="21" fillId="25" borderId="0" xfId="0" applyNumberFormat="1" applyFont="1" applyFill="1" applyAlignment="1">
      <alignment horizontal="center" vertical="center"/>
    </xf>
    <xf numFmtId="0" fontId="21" fillId="25" borderId="0" xfId="0" applyFont="1" applyFill="1" applyAlignment="1">
      <alignment horizontal="center" vertical="center"/>
    </xf>
    <xf numFmtId="0" fontId="23" fillId="25" borderId="27" xfId="2" applyFont="1" applyFill="1" applyBorder="1" applyAlignment="1">
      <alignment horizontal="center" vertical="top" wrapText="1"/>
    </xf>
    <xf numFmtId="167" fontId="18" fillId="25" borderId="4" xfId="1" applyNumberFormat="1" applyFont="1" applyFill="1" applyBorder="1" applyAlignment="1">
      <alignment horizontal="left" vertical="top" wrapText="1"/>
    </xf>
    <xf numFmtId="0" fontId="21" fillId="25" borderId="0" xfId="0" applyFont="1" applyFill="1" applyAlignment="1">
      <alignment horizontal="center" vertical="top"/>
    </xf>
    <xf numFmtId="0" fontId="18" fillId="25" borderId="35" xfId="0" applyFont="1" applyFill="1" applyBorder="1" applyAlignment="1">
      <alignment vertical="top"/>
    </xf>
    <xf numFmtId="167" fontId="18" fillId="25" borderId="2" xfId="1" applyNumberFormat="1" applyFont="1" applyFill="1" applyBorder="1" applyAlignment="1">
      <alignment vertical="top" wrapText="1"/>
    </xf>
    <xf numFmtId="167" fontId="26" fillId="26" borderId="2" xfId="1" applyNumberFormat="1" applyFont="1" applyFill="1" applyBorder="1" applyAlignment="1">
      <alignment horizontal="center" vertical="top" wrapText="1"/>
    </xf>
    <xf numFmtId="167" fontId="18" fillId="2" borderId="0" xfId="1" applyNumberFormat="1" applyFont="1" applyFill="1" applyBorder="1" applyAlignment="1">
      <alignment horizontal="left" vertical="top" wrapText="1"/>
    </xf>
    <xf numFmtId="167" fontId="18" fillId="2" borderId="0" xfId="1" applyNumberFormat="1" applyFont="1" applyFill="1" applyBorder="1" applyAlignment="1">
      <alignment horizontal="center" vertical="top"/>
    </xf>
    <xf numFmtId="167" fontId="21" fillId="15" borderId="0" xfId="1" applyNumberFormat="1" applyFont="1" applyFill="1" applyBorder="1" applyAlignment="1">
      <alignment horizontal="center" vertical="top"/>
    </xf>
    <xf numFmtId="0" fontId="21" fillId="15" borderId="0" xfId="0" applyFont="1" applyFill="1" applyAlignment="1">
      <alignment horizontal="center" vertical="top"/>
    </xf>
    <xf numFmtId="0" fontId="21" fillId="0" borderId="2" xfId="0" applyFont="1" applyBorder="1" applyAlignment="1">
      <alignment horizontal="center" vertical="center"/>
    </xf>
    <xf numFmtId="0" fontId="21" fillId="0" borderId="4" xfId="0" applyFont="1" applyBorder="1" applyAlignment="1">
      <alignment horizontal="center" vertical="center"/>
    </xf>
    <xf numFmtId="168" fontId="22" fillId="7" borderId="2" xfId="1" applyNumberFormat="1" applyFont="1" applyFill="1" applyBorder="1" applyAlignment="1">
      <alignment horizontal="center" vertical="top" wrapText="1"/>
    </xf>
    <xf numFmtId="0" fontId="23" fillId="2" borderId="3" xfId="2" applyFont="1" applyFill="1" applyBorder="1" applyAlignment="1">
      <alignment horizontal="center" vertical="top" wrapText="1"/>
    </xf>
    <xf numFmtId="0" fontId="23" fillId="2" borderId="23" xfId="2" applyFont="1" applyFill="1" applyBorder="1" applyAlignment="1">
      <alignment horizontal="center" vertical="top" wrapText="1"/>
    </xf>
    <xf numFmtId="0" fontId="23" fillId="8" borderId="4" xfId="2" applyFont="1" applyFill="1" applyBorder="1" applyAlignment="1">
      <alignment horizontal="center" vertical="top" wrapText="1"/>
    </xf>
    <xf numFmtId="0" fontId="23" fillId="8" borderId="24" xfId="2" applyFont="1" applyFill="1" applyBorder="1" applyAlignment="1">
      <alignment horizontal="center" vertical="top" wrapText="1"/>
    </xf>
    <xf numFmtId="0" fontId="23" fillId="8" borderId="25" xfId="2" applyFont="1" applyFill="1" applyBorder="1" applyAlignment="1">
      <alignment horizontal="center" vertical="top" wrapText="1"/>
    </xf>
    <xf numFmtId="167" fontId="18" fillId="2" borderId="2" xfId="1" applyNumberFormat="1" applyFont="1" applyFill="1" applyBorder="1" applyAlignment="1">
      <alignment horizontal="center" vertical="top"/>
    </xf>
    <xf numFmtId="0" fontId="18" fillId="2" borderId="3" xfId="0" applyFont="1" applyFill="1" applyBorder="1" applyAlignment="1">
      <alignment vertical="top"/>
    </xf>
    <xf numFmtId="0" fontId="18" fillId="2" borderId="23" xfId="0" applyFont="1" applyFill="1" applyBorder="1" applyAlignment="1">
      <alignment vertical="top"/>
    </xf>
    <xf numFmtId="167" fontId="23" fillId="3" borderId="4" xfId="1" applyNumberFormat="1" applyFont="1" applyFill="1" applyBorder="1" applyAlignment="1">
      <alignment vertical="top" wrapText="1"/>
    </xf>
    <xf numFmtId="167" fontId="23" fillId="3" borderId="24" xfId="1" applyNumberFormat="1" applyFont="1" applyFill="1" applyBorder="1" applyAlignment="1">
      <alignment vertical="top" wrapText="1"/>
    </xf>
    <xf numFmtId="167" fontId="23" fillId="3" borderId="25" xfId="1" applyNumberFormat="1" applyFont="1" applyFill="1" applyBorder="1" applyAlignment="1">
      <alignment vertical="top" wrapText="1"/>
    </xf>
    <xf numFmtId="0" fontId="18" fillId="2" borderId="27" xfId="0" applyFont="1" applyFill="1" applyBorder="1" applyAlignment="1">
      <alignment vertical="top"/>
    </xf>
    <xf numFmtId="167" fontId="27" fillId="8" borderId="4" xfId="1" applyNumberFormat="1" applyFont="1" applyFill="1" applyBorder="1" applyAlignment="1">
      <alignment vertical="top" wrapText="1"/>
    </xf>
    <xf numFmtId="167" fontId="27" fillId="8" borderId="24" xfId="1" applyNumberFormat="1" applyFont="1" applyFill="1" applyBorder="1" applyAlignment="1">
      <alignment vertical="top" wrapText="1"/>
    </xf>
    <xf numFmtId="167" fontId="27" fillId="8" borderId="25" xfId="1" applyNumberFormat="1" applyFont="1" applyFill="1" applyBorder="1" applyAlignment="1">
      <alignment vertical="top" wrapText="1"/>
    </xf>
    <xf numFmtId="167" fontId="27" fillId="8" borderId="2" xfId="1" applyNumberFormat="1" applyFont="1" applyFill="1" applyBorder="1" applyAlignment="1">
      <alignment vertical="top"/>
    </xf>
    <xf numFmtId="167" fontId="28" fillId="8" borderId="24" xfId="1" applyNumberFormat="1" applyFont="1" applyFill="1" applyBorder="1" applyAlignment="1">
      <alignment vertical="top" wrapText="1"/>
    </xf>
    <xf numFmtId="167" fontId="28" fillId="8" borderId="25" xfId="1" applyNumberFormat="1" applyFont="1" applyFill="1" applyBorder="1" applyAlignment="1">
      <alignment vertical="top" wrapText="1"/>
    </xf>
    <xf numFmtId="167" fontId="23" fillId="8" borderId="4" xfId="1" applyNumberFormat="1" applyFont="1" applyFill="1" applyBorder="1" applyAlignment="1">
      <alignment horizontal="left" vertical="top" wrapText="1"/>
    </xf>
    <xf numFmtId="167" fontId="23" fillId="8" borderId="24" xfId="1" applyNumberFormat="1" applyFont="1" applyFill="1" applyBorder="1" applyAlignment="1">
      <alignment horizontal="left" vertical="top" wrapText="1"/>
    </xf>
    <xf numFmtId="167" fontId="23" fillId="8" borderId="25" xfId="1" applyNumberFormat="1" applyFont="1" applyFill="1" applyBorder="1" applyAlignment="1">
      <alignment horizontal="left" vertical="top" wrapText="1"/>
    </xf>
    <xf numFmtId="167" fontId="18" fillId="4" borderId="4" xfId="1" applyNumberFormat="1" applyFont="1" applyFill="1" applyBorder="1" applyAlignment="1">
      <alignment horizontal="center" vertical="top" wrapText="1"/>
    </xf>
    <xf numFmtId="167" fontId="18" fillId="4" borderId="24" xfId="1" applyNumberFormat="1" applyFont="1" applyFill="1" applyBorder="1" applyAlignment="1">
      <alignment horizontal="center" vertical="top" wrapText="1"/>
    </xf>
    <xf numFmtId="167" fontId="18" fillId="4" borderId="25" xfId="1" applyNumberFormat="1" applyFont="1" applyFill="1" applyBorder="1" applyAlignment="1">
      <alignment horizontal="center" vertical="top" wrapText="1"/>
    </xf>
    <xf numFmtId="167" fontId="18" fillId="4" borderId="4" xfId="1" applyNumberFormat="1" applyFont="1" applyFill="1" applyBorder="1" applyAlignment="1">
      <alignment horizontal="left" vertical="top" wrapText="1"/>
    </xf>
    <xf numFmtId="167" fontId="18" fillId="4" borderId="24" xfId="1" applyNumberFormat="1" applyFont="1" applyFill="1" applyBorder="1" applyAlignment="1">
      <alignment horizontal="left" vertical="top" wrapText="1"/>
    </xf>
    <xf numFmtId="167" fontId="18" fillId="4" borderId="25" xfId="1" applyNumberFormat="1" applyFont="1" applyFill="1" applyBorder="1" applyAlignment="1">
      <alignment horizontal="left" vertical="top" wrapText="1"/>
    </xf>
    <xf numFmtId="0" fontId="23" fillId="2" borderId="27" xfId="2" applyFont="1" applyFill="1" applyBorder="1" applyAlignment="1">
      <alignment horizontal="center" vertical="top" wrapText="1"/>
    </xf>
    <xf numFmtId="0" fontId="12" fillId="18" borderId="2"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3" fillId="19" borderId="24" xfId="0" applyFont="1" applyFill="1" applyBorder="1" applyAlignment="1">
      <alignment horizontal="center" vertical="center" wrapText="1"/>
    </xf>
    <xf numFmtId="0" fontId="13" fillId="19" borderId="25" xfId="0" applyFont="1" applyFill="1" applyBorder="1" applyAlignment="1">
      <alignment horizontal="center" vertical="center" wrapText="1"/>
    </xf>
    <xf numFmtId="0" fontId="8" fillId="11" borderId="32" xfId="0" applyFont="1" applyFill="1" applyBorder="1" applyAlignment="1" applyProtection="1">
      <alignment horizontal="left" vertical="top" wrapText="1"/>
      <protection locked="0"/>
    </xf>
    <xf numFmtId="0" fontId="8" fillId="11" borderId="33" xfId="0" applyFont="1" applyFill="1" applyBorder="1" applyAlignment="1" applyProtection="1">
      <alignment horizontal="left" vertical="top" wrapText="1"/>
      <protection locked="0"/>
    </xf>
    <xf numFmtId="0" fontId="8" fillId="11" borderId="34" xfId="0" applyFont="1" applyFill="1" applyBorder="1" applyAlignment="1" applyProtection="1">
      <alignment horizontal="left" vertical="top" wrapText="1"/>
      <protection locked="0"/>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0" fillId="0" borderId="0" xfId="0" applyAlignment="1">
      <alignment horizontal="left" vertical="center"/>
    </xf>
    <xf numFmtId="0" fontId="8" fillId="0" borderId="32" xfId="0" applyFont="1" applyBorder="1" applyAlignment="1">
      <alignment horizontal="left" vertical="top" textRotation="90" wrapText="1"/>
    </xf>
    <xf numFmtId="0" fontId="8" fillId="0" borderId="33" xfId="0" applyFont="1" applyBorder="1" applyAlignment="1">
      <alignment horizontal="left" vertical="top" textRotation="90" wrapText="1"/>
    </xf>
    <xf numFmtId="0" fontId="8" fillId="0" borderId="34" xfId="0" applyFont="1" applyBorder="1" applyAlignment="1">
      <alignment horizontal="left" vertical="top" textRotation="90" wrapText="1"/>
    </xf>
    <xf numFmtId="0" fontId="10" fillId="16" borderId="29"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6" borderId="30" xfId="0" applyFont="1" applyFill="1" applyBorder="1" applyAlignment="1">
      <alignment horizontal="center" vertical="center" wrapText="1"/>
    </xf>
    <xf numFmtId="17" fontId="4" fillId="6" borderId="1" xfId="0" applyNumberFormat="1" applyFont="1" applyFill="1" applyBorder="1" applyAlignment="1">
      <alignment horizontal="center" vertical="center"/>
    </xf>
    <xf numFmtId="49" fontId="4" fillId="6" borderId="16" xfId="0" applyNumberFormat="1" applyFont="1" applyFill="1" applyBorder="1" applyAlignment="1">
      <alignment horizontal="center" vertical="center"/>
    </xf>
    <xf numFmtId="49" fontId="4" fillId="6" borderId="17" xfId="0" applyNumberFormat="1" applyFont="1" applyFill="1" applyBorder="1" applyAlignment="1">
      <alignment horizontal="center" vertical="center"/>
    </xf>
    <xf numFmtId="0" fontId="31" fillId="4" borderId="23"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0" fillId="0" borderId="36" xfId="0" applyFont="1" applyBorder="1" applyAlignment="1">
      <alignment horizontal="center" vertical="center"/>
    </xf>
    <xf numFmtId="0" fontId="31" fillId="4" borderId="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3" xfId="0" applyFont="1" applyFill="1" applyBorder="1" applyAlignment="1">
      <alignment horizontal="center" vertical="center" wrapText="1"/>
    </xf>
    <xf numFmtId="17" fontId="4" fillId="6" borderId="16"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49" fontId="4" fillId="6" borderId="1" xfId="0" applyNumberFormat="1" applyFont="1" applyFill="1" applyBorder="1" applyAlignment="1">
      <alignment horizontal="left" vertical="top"/>
    </xf>
    <xf numFmtId="49" fontId="4" fillId="6" borderId="16" xfId="0" applyNumberFormat="1" applyFont="1" applyFill="1" applyBorder="1" applyAlignment="1">
      <alignment horizontal="left" vertical="top"/>
    </xf>
    <xf numFmtId="49" fontId="4" fillId="6" borderId="17" xfId="0" applyNumberFormat="1" applyFont="1" applyFill="1" applyBorder="1" applyAlignment="1">
      <alignment horizontal="left" vertical="top"/>
    </xf>
    <xf numFmtId="49" fontId="4" fillId="6" borderId="8" xfId="0" applyNumberFormat="1" applyFont="1" applyFill="1" applyBorder="1" applyAlignment="1">
      <alignment horizontal="left" vertical="top"/>
    </xf>
    <xf numFmtId="49" fontId="4" fillId="6" borderId="9" xfId="0" applyNumberFormat="1" applyFont="1" applyFill="1" applyBorder="1" applyAlignment="1">
      <alignment horizontal="left" vertical="top"/>
    </xf>
    <xf numFmtId="49" fontId="4" fillId="6" borderId="7" xfId="0" applyNumberFormat="1" applyFont="1" applyFill="1" applyBorder="1" applyAlignment="1">
      <alignment horizontal="left" vertical="top"/>
    </xf>
  </cellXfs>
  <cellStyles count="5">
    <cellStyle name="Comma 2 18 3" xfId="3"/>
    <cellStyle name="Moeda" xfId="4" builtinId="4"/>
    <cellStyle name="Normal" xfId="0" builtinId="0"/>
    <cellStyle name="Normal_Governance and Accountability" xfId="2"/>
    <cellStyle name="Vírgula" xfId="1" builtinId="3"/>
  </cellStyles>
  <dxfs count="81">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7F7F7F"/>
      </font>
      <fill>
        <patternFill patternType="solid">
          <fgColor rgb="FFD6E3BC"/>
          <bgColor rgb="FFD6E3BC"/>
        </patternFill>
      </fill>
      <alignment wrapText="0" shrinkToFit="0"/>
      <border>
        <left/>
        <right/>
        <top/>
        <bottom/>
      </border>
    </dxf>
    <dxf>
      <font>
        <b/>
        <color rgb="FFFFFFFF"/>
      </font>
      <fill>
        <patternFill patternType="solid">
          <fgColor rgb="FFC2D69B"/>
          <bgColor rgb="FFC2D69B"/>
        </patternFill>
      </fill>
      <alignment wrapText="0" shrinkToFit="0"/>
      <border>
        <left/>
        <right/>
        <top/>
        <bottom/>
      </border>
    </dxf>
    <dxf>
      <font>
        <color rgb="FFFF0000"/>
      </font>
      <fill>
        <patternFill>
          <bgColor theme="9" tint="0.79998168889431442"/>
        </patternFill>
      </fill>
    </dxf>
    <dxf>
      <font>
        <color rgb="FFFF0000"/>
      </font>
      <fill>
        <patternFill>
          <bgColor theme="9" tint="0.79998168889431442"/>
        </patternFill>
      </fill>
    </dxf>
    <dxf>
      <fill>
        <patternFill>
          <bgColor rgb="FFEDFFC5"/>
        </patternFill>
      </fill>
    </dxf>
  </dxfs>
  <tableStyles count="0" defaultTableStyle="TableStyleMedium2" defaultPivotStyle="PivotStyleLight16"/>
  <colors>
    <mruColors>
      <color rgb="FF0099FF"/>
      <color rgb="FFFF66FF"/>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86717</xdr:colOff>
      <xdr:row>1</xdr:row>
      <xdr:rowOff>259237</xdr:rowOff>
    </xdr:from>
    <xdr:to>
      <xdr:col>17</xdr:col>
      <xdr:colOff>1753809</xdr:colOff>
      <xdr:row>4</xdr:row>
      <xdr:rowOff>251911</xdr:rowOff>
    </xdr:to>
    <xdr:sp macro="" textlink="">
      <xdr:nvSpPr>
        <xdr:cNvPr id="2" name="Rounded Rectangle 1">
          <a:extLst>
            <a:ext uri="{FF2B5EF4-FFF2-40B4-BE49-F238E27FC236}">
              <a16:creationId xmlns:a16="http://schemas.microsoft.com/office/drawing/2014/main" xmlns="" id="{D6BDF164-E55E-405C-AD93-4A11B176A3B7}"/>
            </a:ext>
          </a:extLst>
        </xdr:cNvPr>
        <xdr:cNvSpPr/>
      </xdr:nvSpPr>
      <xdr:spPr bwMode="auto">
        <a:xfrm>
          <a:off x="502995" y="527348"/>
          <a:ext cx="17344536" cy="585341"/>
        </a:xfrm>
        <a:prstGeom prst="roundRect">
          <a:avLst/>
        </a:prstGeom>
        <a:gradFill>
          <a:gsLst>
            <a:gs pos="18000">
              <a:srgbClr val="E5E5E6">
                <a:alpha val="23000"/>
              </a:srgbClr>
            </a:gs>
            <a:gs pos="0">
              <a:srgbClr val="D9D9D9">
                <a:alpha val="15000"/>
              </a:srgbClr>
            </a:gs>
            <a:gs pos="56000">
              <a:srgbClr val="E4E7EA">
                <a:alpha val="16000"/>
              </a:srgbClr>
            </a:gs>
            <a:gs pos="37175">
              <a:srgbClr val="E5E6E8">
                <a:alpha val="44000"/>
              </a:srgbClr>
            </a:gs>
            <a:gs pos="77000">
              <a:srgbClr val="E4E7EC">
                <a:alpha val="22000"/>
              </a:srgbClr>
            </a:gs>
            <a:gs pos="100000">
              <a:srgbClr val="CFD5DD">
                <a:alpha val="15000"/>
              </a:srgbClr>
            </a:gs>
          </a:gsLst>
          <a:lin ang="21594000" scaled="0"/>
        </a:gradFill>
        <a:ln w="9525">
          <a:noFill/>
          <a:miter lim="800000"/>
          <a:headEnd/>
          <a:tailEnd/>
        </a:ln>
        <a:effectLst/>
      </xdr:spPr>
      <xdr:txBody>
        <a:bodyPr wrap="square" lIns="0" tIns="0" rIns="0" bIns="0" rtlCol="0" anchor="ctr">
          <a:noAutofit/>
        </a:bodyPr>
        <a:lstStyle/>
        <a:p>
          <a:endParaRPr lang="pt-PT"/>
        </a:p>
      </xdr:txBody>
    </xdr:sp>
    <xdr:clientData/>
  </xdr:twoCellAnchor>
  <xdr:twoCellAnchor>
    <xdr:from>
      <xdr:col>2</xdr:col>
      <xdr:colOff>609600</xdr:colOff>
      <xdr:row>0</xdr:row>
      <xdr:rowOff>0</xdr:rowOff>
    </xdr:from>
    <xdr:to>
      <xdr:col>16</xdr:col>
      <xdr:colOff>161767</xdr:colOff>
      <xdr:row>5</xdr:row>
      <xdr:rowOff>0</xdr:rowOff>
    </xdr:to>
    <xdr:sp macro="" textlink="">
      <xdr:nvSpPr>
        <xdr:cNvPr id="3" name="TextBox 2">
          <a:extLst>
            <a:ext uri="{FF2B5EF4-FFF2-40B4-BE49-F238E27FC236}">
              <a16:creationId xmlns:a16="http://schemas.microsoft.com/office/drawing/2014/main" xmlns="" id="{18938BED-502E-41E7-A3AB-C2627BA2B035}"/>
            </a:ext>
          </a:extLst>
        </xdr:cNvPr>
        <xdr:cNvSpPr txBox="1"/>
      </xdr:nvSpPr>
      <xdr:spPr>
        <a:xfrm>
          <a:off x="3632200" y="0"/>
          <a:ext cx="22221667" cy="82550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5B9BD5">
                  <a:lumMod val="50000"/>
                </a:srgbClr>
              </a:solidFill>
              <a:effectLst/>
              <a:uLnTx/>
              <a:uFillTx/>
              <a:latin typeface="Arial" panose="020B0604020202020204" pitchFamily="34" charset="0"/>
              <a:ea typeface="+mn-ea"/>
              <a:cs typeface="Arial" panose="020B0604020202020204" pitchFamily="34" charset="0"/>
            </a:rPr>
            <a:t>Plano de Trabalho Anual 2025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5B9BD5">
                  <a:lumMod val="50000"/>
                </a:srgbClr>
              </a:solidFill>
              <a:effectLst/>
              <a:uLnTx/>
              <a:uFillTx/>
              <a:latin typeface="Arial" panose="020B0604020202020204" pitchFamily="34" charset="0"/>
              <a:ea typeface="+mn-ea"/>
              <a:cs typeface="Arial" panose="020B0604020202020204" pitchFamily="34" charset="0"/>
            </a:rPr>
            <a:t>Serviço de Imunização e Vigilância Epidemiológica (SIVE)</a:t>
          </a:r>
        </a:p>
      </xdr:txBody>
    </xdr:sp>
    <xdr:clientData/>
  </xdr:twoCellAnchor>
  <xdr:twoCellAnchor editAs="oneCell">
    <xdr:from>
      <xdr:col>0</xdr:col>
      <xdr:colOff>0</xdr:colOff>
      <xdr:row>0</xdr:row>
      <xdr:rowOff>162278</xdr:rowOff>
    </xdr:from>
    <xdr:to>
      <xdr:col>2</xdr:col>
      <xdr:colOff>84379</xdr:colOff>
      <xdr:row>3</xdr:row>
      <xdr:rowOff>134056</xdr:rowOff>
    </xdr:to>
    <xdr:pic>
      <xdr:nvPicPr>
        <xdr:cNvPr id="4" name="Picture 3">
          <a:extLst>
            <a:ext uri="{FF2B5EF4-FFF2-40B4-BE49-F238E27FC236}">
              <a16:creationId xmlns:a16="http://schemas.microsoft.com/office/drawing/2014/main" xmlns="" id="{DB0AD060-B967-408C-BEA2-F8B266173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2278"/>
          <a:ext cx="645649"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611188</xdr:colOff>
      <xdr:row>0</xdr:row>
      <xdr:rowOff>0</xdr:rowOff>
    </xdr:from>
    <xdr:to>
      <xdr:col>17</xdr:col>
      <xdr:colOff>430287</xdr:colOff>
      <xdr:row>4</xdr:row>
      <xdr:rowOff>105220</xdr:rowOff>
    </xdr:to>
    <xdr:pic>
      <xdr:nvPicPr>
        <xdr:cNvPr id="6" name="Picture 5">
          <a:extLst>
            <a:ext uri="{FF2B5EF4-FFF2-40B4-BE49-F238E27FC236}">
              <a16:creationId xmlns:a16="http://schemas.microsoft.com/office/drawing/2014/main" xmlns="" id="{DDAFF2C2-B132-AA15-4291-5A0992A3DE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49313" y="0"/>
          <a:ext cx="886354" cy="97993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enato Pinto" id="{8D6CF4D3-E0F1-4394-9CD6-CB20146DC9DC}" userId="S::rpinto@unicef.org::05899422-6f83-45e7-9c06-46629bf705a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8" dT="2025-01-08T17:11:36.06" personId="{8D6CF4D3-E0F1-4394-9CD6-CB20146DC9DC}" id="{37B00C8D-1C67-4967-A2F6-0A4AD14AA5C8}">
    <text>Deve se confirmar disponibilidade de fundos do CDS3 para esta actividade que foi corrigida.</text>
  </threadedComment>
  <threadedComment ref="L56" dT="2025-01-08T17:23:35.95" personId="{8D6CF4D3-E0F1-4394-9CD6-CB20146DC9DC}" id="{6828B0EC-39DB-41DB-82FA-4DE88BBC79FE}">
    <text>Para apoiar inicio da implementacao do plano de melhoria GEV</text>
  </threadedComment>
  <threadedComment ref="C87" dT="2025-01-08T12:01:28.73" personId="{8D6CF4D3-E0F1-4394-9CD6-CB20146DC9DC}" id="{7AB896C4-1165-446F-B5B0-77BEFA930E0A}">
    <text>Temas para advocacia a considerar: mobilizar populacao para os beneficios da vacinacao, garantir financimento regular para a compra de vacinas e orcamentacao do programa de vacinacao de rotina e temas de genero e imunizacao.</text>
  </threadedComment>
  <threadedComment ref="C99" dT="2025-01-08T08:43:06.06" personId="{8D6CF4D3-E0F1-4394-9CD6-CB20146DC9DC}" id="{D66EB565-4008-4683-9575-A37142061463}">
    <text>Incluir Bafata, Farim, Biombo, Quinara, Tombali  e Gabu</text>
  </threadedComment>
  <threadedComment ref="C100" dT="2025-01-08T08:43:06.06" personId="{8D6CF4D3-E0F1-4394-9CD6-CB20146DC9DC}" id="{056A1716-C86B-41DA-BB2C-3B89D28BC57F}">
    <text>Incluir Bafata, Farim, Biombo, Quinara, Tombali  e Gabu</text>
  </threadedComment>
  <threadedComment ref="C104" dT="2025-01-08T18:28:40.06" personId="{8D6CF4D3-E0F1-4394-9CD6-CB20146DC9DC}" id="{8A32DFCA-609E-4F8B-92F1-980557CB9428}">
    <text>Deve se orcamentar esta actividade.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D176"/>
  <sheetViews>
    <sheetView tabSelected="1" topLeftCell="A7" zoomScale="70" zoomScaleNormal="70" zoomScaleSheetLayoutView="40" workbookViewId="0">
      <pane ySplit="2" topLeftCell="A102" activePane="bottomLeft" state="frozen"/>
      <selection activeCell="D7" sqref="D7"/>
      <selection pane="bottomLeft" activeCell="M122" sqref="M122"/>
    </sheetView>
  </sheetViews>
  <sheetFormatPr defaultColWidth="21.54296875" defaultRowHeight="13" x14ac:dyDescent="0.35"/>
  <cols>
    <col min="1" max="1" width="2.81640625" style="58" customWidth="1"/>
    <col min="2" max="2" width="5.453125" style="58" customWidth="1"/>
    <col min="3" max="3" width="28.453125" style="64" customWidth="1"/>
    <col min="4" max="4" width="17.36328125" style="58" customWidth="1"/>
    <col min="5" max="5" width="15.08984375" style="58" customWidth="1"/>
    <col min="6" max="6" width="21.453125" style="58" customWidth="1"/>
    <col min="7" max="7" width="13.90625" style="58" customWidth="1"/>
    <col min="8" max="8" width="12.36328125" style="58" customWidth="1"/>
    <col min="9" max="9" width="9.7265625" style="61" customWidth="1"/>
    <col min="10" max="10" width="10.54296875" style="61" customWidth="1"/>
    <col min="11" max="12" width="9.1796875" style="61" customWidth="1"/>
    <col min="13" max="13" width="12.26953125" style="61" customWidth="1"/>
    <col min="14" max="14" width="11.26953125" style="61" customWidth="1"/>
    <col min="15" max="15" width="13.08984375" style="58" customWidth="1"/>
    <col min="16" max="16" width="10.6328125" style="58" customWidth="1"/>
    <col min="17" max="17" width="15.26953125" style="58" customWidth="1"/>
    <col min="18" max="18" width="16.7265625" style="58" customWidth="1"/>
    <col min="19" max="26" width="0" style="58" hidden="1" customWidth="1"/>
    <col min="27" max="16384" width="21.54296875" style="58"/>
  </cols>
  <sheetData>
    <row r="1" spans="1:27" x14ac:dyDescent="0.35">
      <c r="A1" s="222"/>
      <c r="B1" s="222"/>
      <c r="C1" s="222"/>
      <c r="D1" s="222"/>
      <c r="E1" s="222"/>
      <c r="F1" s="222"/>
      <c r="G1" s="222"/>
      <c r="H1" s="222"/>
      <c r="I1" s="222"/>
      <c r="J1" s="222"/>
      <c r="K1" s="222"/>
      <c r="L1" s="222"/>
      <c r="M1" s="222"/>
      <c r="N1" s="222"/>
      <c r="O1" s="222"/>
      <c r="P1" s="222"/>
      <c r="Q1" s="222"/>
      <c r="R1" s="222"/>
      <c r="S1" s="57"/>
      <c r="T1" s="57"/>
      <c r="U1" s="57"/>
      <c r="V1" s="57"/>
      <c r="W1" s="57"/>
      <c r="X1" s="57"/>
      <c r="Y1" s="57"/>
      <c r="Z1" s="57"/>
    </row>
    <row r="2" spans="1:27" x14ac:dyDescent="0.35">
      <c r="A2" s="222"/>
      <c r="B2" s="222"/>
      <c r="C2" s="222"/>
      <c r="D2" s="222"/>
      <c r="E2" s="222"/>
      <c r="F2" s="222"/>
      <c r="G2" s="222"/>
      <c r="H2" s="222"/>
      <c r="I2" s="222"/>
      <c r="J2" s="222"/>
      <c r="K2" s="222"/>
      <c r="L2" s="222"/>
      <c r="M2" s="222"/>
      <c r="N2" s="222"/>
      <c r="O2" s="222"/>
      <c r="P2" s="222"/>
      <c r="Q2" s="222"/>
      <c r="R2" s="222"/>
      <c r="S2" s="57"/>
      <c r="T2" s="57"/>
      <c r="U2" s="57"/>
      <c r="V2" s="57"/>
      <c r="W2" s="57"/>
      <c r="X2" s="57"/>
      <c r="Y2" s="57"/>
      <c r="Z2" s="57"/>
    </row>
    <row r="3" spans="1:27" x14ac:dyDescent="0.35">
      <c r="A3" s="222"/>
      <c r="B3" s="222"/>
      <c r="C3" s="222"/>
      <c r="D3" s="222"/>
      <c r="E3" s="222"/>
      <c r="F3" s="222"/>
      <c r="G3" s="222"/>
      <c r="H3" s="222"/>
      <c r="I3" s="222"/>
      <c r="J3" s="222"/>
      <c r="K3" s="222"/>
      <c r="L3" s="222"/>
      <c r="M3" s="222"/>
      <c r="N3" s="222"/>
      <c r="O3" s="222"/>
      <c r="P3" s="222"/>
      <c r="Q3" s="222"/>
      <c r="R3" s="223"/>
      <c r="S3" s="57"/>
      <c r="T3" s="57"/>
      <c r="U3" s="57"/>
      <c r="V3" s="57"/>
      <c r="W3" s="57"/>
      <c r="X3" s="57"/>
      <c r="Y3" s="57"/>
      <c r="Z3" s="57"/>
    </row>
    <row r="4" spans="1:27" ht="29" customHeight="1" x14ac:dyDescent="0.35">
      <c r="A4" s="222"/>
      <c r="B4" s="222"/>
      <c r="C4" s="222"/>
      <c r="D4" s="222"/>
      <c r="E4" s="222"/>
      <c r="F4" s="222"/>
      <c r="G4" s="222"/>
      <c r="H4" s="222"/>
      <c r="I4" s="222"/>
      <c r="J4" s="222"/>
      <c r="K4" s="222"/>
      <c r="L4" s="222"/>
      <c r="M4" s="222"/>
      <c r="N4" s="222"/>
      <c r="O4" s="222"/>
      <c r="P4" s="222"/>
      <c r="Q4" s="222"/>
      <c r="R4" s="223"/>
      <c r="S4" s="57"/>
      <c r="T4" s="57"/>
      <c r="U4" s="57"/>
      <c r="V4" s="57"/>
      <c r="W4" s="57"/>
      <c r="X4" s="57"/>
      <c r="Y4" s="57"/>
      <c r="Z4" s="57"/>
    </row>
    <row r="5" spans="1:27" ht="28" customHeight="1" x14ac:dyDescent="0.35">
      <c r="A5" s="222"/>
      <c r="B5" s="222"/>
      <c r="C5" s="222"/>
      <c r="D5" s="222"/>
      <c r="E5" s="222"/>
      <c r="F5" s="222"/>
      <c r="G5" s="222"/>
      <c r="H5" s="222"/>
      <c r="I5" s="222"/>
      <c r="J5" s="222"/>
      <c r="K5" s="222"/>
      <c r="L5" s="222"/>
      <c r="M5" s="222"/>
      <c r="N5" s="222"/>
      <c r="O5" s="222"/>
      <c r="P5" s="222"/>
      <c r="Q5" s="222"/>
      <c r="R5" s="223"/>
      <c r="S5" s="57"/>
      <c r="T5" s="57"/>
      <c r="U5" s="57"/>
      <c r="V5" s="57"/>
      <c r="W5" s="57"/>
      <c r="X5" s="57"/>
      <c r="Y5" s="57"/>
      <c r="Z5" s="57"/>
    </row>
    <row r="6" spans="1:27" x14ac:dyDescent="0.35">
      <c r="A6" s="222"/>
      <c r="B6" s="222"/>
      <c r="C6" s="222"/>
      <c r="D6" s="222"/>
      <c r="E6" s="222"/>
      <c r="F6" s="222"/>
      <c r="G6" s="222"/>
      <c r="H6" s="222"/>
      <c r="I6" s="222"/>
      <c r="J6" s="222"/>
      <c r="K6" s="222"/>
      <c r="L6" s="222"/>
      <c r="M6" s="222"/>
      <c r="N6" s="222"/>
      <c r="O6" s="222"/>
      <c r="P6" s="222"/>
      <c r="Q6" s="222"/>
      <c r="R6" s="223"/>
      <c r="S6" s="57"/>
      <c r="T6" s="57"/>
      <c r="U6" s="57"/>
      <c r="V6" s="57"/>
      <c r="W6" s="57"/>
      <c r="X6" s="57"/>
      <c r="Y6" s="57"/>
      <c r="Z6" s="57"/>
    </row>
    <row r="7" spans="1:27" ht="65" x14ac:dyDescent="0.35">
      <c r="A7" s="105" t="s">
        <v>434</v>
      </c>
      <c r="B7" s="105"/>
      <c r="C7" s="106" t="s">
        <v>0</v>
      </c>
      <c r="D7" s="105" t="s">
        <v>71</v>
      </c>
      <c r="E7" s="105" t="s">
        <v>72</v>
      </c>
      <c r="F7" s="105" t="s">
        <v>73</v>
      </c>
      <c r="G7" s="105" t="s">
        <v>74</v>
      </c>
      <c r="H7" s="105" t="s">
        <v>75</v>
      </c>
      <c r="I7" s="224"/>
      <c r="J7" s="224"/>
      <c r="K7" s="224"/>
      <c r="L7" s="224"/>
      <c r="M7" s="224"/>
      <c r="N7" s="107"/>
      <c r="O7" s="108" t="s">
        <v>128</v>
      </c>
      <c r="P7" s="108" t="s">
        <v>129</v>
      </c>
      <c r="Q7" s="105" t="s">
        <v>492</v>
      </c>
      <c r="R7" s="109" t="s">
        <v>76</v>
      </c>
      <c r="S7" s="110"/>
      <c r="T7" s="110"/>
      <c r="U7" s="110"/>
      <c r="V7" s="110"/>
      <c r="W7" s="110"/>
      <c r="X7" s="110"/>
      <c r="Y7" s="110"/>
      <c r="Z7" s="110"/>
    </row>
    <row r="8" spans="1:27" ht="30" customHeight="1" x14ac:dyDescent="0.35">
      <c r="A8" s="227" t="s">
        <v>77</v>
      </c>
      <c r="B8" s="228"/>
      <c r="C8" s="228"/>
      <c r="D8" s="228"/>
      <c r="E8" s="228"/>
      <c r="F8" s="228"/>
      <c r="G8" s="228"/>
      <c r="H8" s="229"/>
      <c r="I8" s="98" t="s">
        <v>78</v>
      </c>
      <c r="J8" s="98" t="s">
        <v>312</v>
      </c>
      <c r="K8" s="98" t="s">
        <v>630</v>
      </c>
      <c r="L8" s="98" t="s">
        <v>380</v>
      </c>
      <c r="M8" s="98" t="s">
        <v>619</v>
      </c>
      <c r="N8" s="98" t="s">
        <v>109</v>
      </c>
      <c r="O8" s="111"/>
      <c r="P8" s="111"/>
      <c r="Q8" s="111"/>
      <c r="R8" s="111"/>
      <c r="S8" s="104" t="s">
        <v>168</v>
      </c>
      <c r="T8" s="104" t="s">
        <v>182</v>
      </c>
      <c r="U8" s="104" t="s">
        <v>183</v>
      </c>
      <c r="V8" s="104" t="s">
        <v>184</v>
      </c>
      <c r="W8" s="104" t="s">
        <v>185</v>
      </c>
      <c r="X8" s="110"/>
      <c r="Y8" s="110"/>
      <c r="Z8" s="110"/>
    </row>
    <row r="9" spans="1:27" ht="64.5" customHeight="1" x14ac:dyDescent="0.35">
      <c r="A9" s="225">
        <v>1</v>
      </c>
      <c r="B9" s="112">
        <v>1</v>
      </c>
      <c r="C9" s="141" t="s">
        <v>493</v>
      </c>
      <c r="D9" s="146" t="s">
        <v>299</v>
      </c>
      <c r="E9" s="146" t="s">
        <v>494</v>
      </c>
      <c r="F9" s="146" t="s">
        <v>513</v>
      </c>
      <c r="G9" s="146" t="s">
        <v>581</v>
      </c>
      <c r="H9" s="147" t="s">
        <v>313</v>
      </c>
      <c r="I9" s="89">
        <v>6250</v>
      </c>
      <c r="J9" s="85">
        <v>0</v>
      </c>
      <c r="K9" s="85"/>
      <c r="L9" s="85"/>
      <c r="M9" s="85">
        <v>0</v>
      </c>
      <c r="N9" s="85">
        <f t="shared" ref="N9:N21" si="0">SUM(I9:M9)</f>
        <v>6250</v>
      </c>
      <c r="O9" s="93" t="s">
        <v>80</v>
      </c>
      <c r="P9" s="89" t="s">
        <v>545</v>
      </c>
      <c r="Q9" s="89" t="s">
        <v>83</v>
      </c>
      <c r="R9" s="89" t="s">
        <v>69</v>
      </c>
      <c r="S9" s="113">
        <v>1450000</v>
      </c>
      <c r="T9" s="85">
        <v>3400000</v>
      </c>
      <c r="U9" s="85">
        <v>1000000</v>
      </c>
      <c r="V9" s="114">
        <v>582942</v>
      </c>
      <c r="W9" s="85">
        <v>100000</v>
      </c>
      <c r="X9" s="110"/>
      <c r="Y9" s="110"/>
      <c r="Z9" s="110"/>
      <c r="AA9" s="145"/>
    </row>
    <row r="10" spans="1:27" ht="52.5" customHeight="1" x14ac:dyDescent="0.35">
      <c r="A10" s="226"/>
      <c r="B10" s="112">
        <v>2</v>
      </c>
      <c r="C10" s="141" t="s">
        <v>495</v>
      </c>
      <c r="D10" s="146" t="s">
        <v>314</v>
      </c>
      <c r="E10" s="146" t="s">
        <v>321</v>
      </c>
      <c r="F10" s="146" t="s">
        <v>151</v>
      </c>
      <c r="G10" s="146" t="s">
        <v>300</v>
      </c>
      <c r="H10" s="147" t="s">
        <v>546</v>
      </c>
      <c r="I10" s="89">
        <v>3300</v>
      </c>
      <c r="J10" s="85">
        <v>0</v>
      </c>
      <c r="K10" s="85"/>
      <c r="L10" s="85"/>
      <c r="M10" s="85">
        <v>0</v>
      </c>
      <c r="N10" s="85">
        <f t="shared" si="0"/>
        <v>3300</v>
      </c>
      <c r="O10" s="89" t="s">
        <v>80</v>
      </c>
      <c r="P10" s="89" t="s">
        <v>545</v>
      </c>
      <c r="Q10" s="89" t="s">
        <v>82</v>
      </c>
      <c r="R10" s="89" t="s">
        <v>69</v>
      </c>
      <c r="S10" s="115"/>
      <c r="T10" s="110"/>
      <c r="U10" s="110"/>
      <c r="V10" s="110"/>
      <c r="W10" s="110"/>
      <c r="X10" s="110"/>
      <c r="Y10" s="110"/>
      <c r="Z10" s="110"/>
      <c r="AA10" s="145"/>
    </row>
    <row r="11" spans="1:27" ht="54.5" customHeight="1" x14ac:dyDescent="0.35">
      <c r="A11" s="226"/>
      <c r="B11" s="112">
        <v>3</v>
      </c>
      <c r="C11" s="141" t="s">
        <v>137</v>
      </c>
      <c r="D11" s="146" t="s">
        <v>316</v>
      </c>
      <c r="E11" s="146" t="s">
        <v>496</v>
      </c>
      <c r="F11" s="146" t="s">
        <v>152</v>
      </c>
      <c r="G11" s="146" t="s">
        <v>300</v>
      </c>
      <c r="H11" s="147" t="s">
        <v>315</v>
      </c>
      <c r="I11" s="89">
        <v>6092</v>
      </c>
      <c r="J11" s="85">
        <v>0</v>
      </c>
      <c r="K11" s="85"/>
      <c r="L11" s="85"/>
      <c r="M11" s="85">
        <v>0</v>
      </c>
      <c r="N11" s="87">
        <f t="shared" si="0"/>
        <v>6092</v>
      </c>
      <c r="O11" s="89" t="s">
        <v>80</v>
      </c>
      <c r="P11" s="89" t="s">
        <v>545</v>
      </c>
      <c r="Q11" s="89" t="s">
        <v>126</v>
      </c>
      <c r="R11" s="89" t="s">
        <v>69</v>
      </c>
      <c r="S11" s="113" t="s">
        <v>169</v>
      </c>
      <c r="T11" s="116">
        <v>500000</v>
      </c>
      <c r="U11" s="116">
        <v>900000</v>
      </c>
      <c r="V11" s="85">
        <v>3400000</v>
      </c>
      <c r="W11" s="85">
        <v>531721</v>
      </c>
      <c r="X11" s="85">
        <v>292029</v>
      </c>
      <c r="Y11" s="85">
        <v>175629</v>
      </c>
      <c r="Z11" s="116">
        <f>SUM(T11:Y11)</f>
        <v>5799379</v>
      </c>
      <c r="AA11" s="145"/>
    </row>
    <row r="12" spans="1:27" ht="69.5" customHeight="1" x14ac:dyDescent="0.35">
      <c r="A12" s="226"/>
      <c r="B12" s="112">
        <v>4</v>
      </c>
      <c r="C12" s="141" t="s">
        <v>497</v>
      </c>
      <c r="D12" s="146" t="s">
        <v>320</v>
      </c>
      <c r="E12" s="146" t="s">
        <v>322</v>
      </c>
      <c r="F12" s="146" t="s">
        <v>323</v>
      </c>
      <c r="G12" s="146" t="s">
        <v>301</v>
      </c>
      <c r="H12" s="147" t="s">
        <v>332</v>
      </c>
      <c r="I12" s="92">
        <v>7500</v>
      </c>
      <c r="J12" s="89">
        <v>0</v>
      </c>
      <c r="K12" s="89"/>
      <c r="L12" s="89"/>
      <c r="M12" s="85">
        <v>0</v>
      </c>
      <c r="N12" s="87">
        <f t="shared" si="0"/>
        <v>7500</v>
      </c>
      <c r="O12" s="89" t="s">
        <v>80</v>
      </c>
      <c r="P12" s="89" t="s">
        <v>545</v>
      </c>
      <c r="Q12" s="89" t="s">
        <v>98</v>
      </c>
      <c r="R12" s="89" t="s">
        <v>133</v>
      </c>
      <c r="S12" s="113" t="s">
        <v>1</v>
      </c>
      <c r="T12" s="89">
        <v>43800</v>
      </c>
      <c r="U12" s="89">
        <v>81711</v>
      </c>
      <c r="V12" s="89">
        <v>1292879.7956962027</v>
      </c>
      <c r="W12" s="89">
        <v>268455</v>
      </c>
      <c r="X12" s="89">
        <v>103675</v>
      </c>
      <c r="Y12" s="89">
        <v>53655</v>
      </c>
      <c r="Z12" s="89">
        <v>1844175.7956962027</v>
      </c>
      <c r="AA12" s="145"/>
    </row>
    <row r="13" spans="1:27" ht="53" customHeight="1" x14ac:dyDescent="0.35">
      <c r="A13" s="226"/>
      <c r="B13" s="112">
        <v>5</v>
      </c>
      <c r="C13" s="141" t="s">
        <v>498</v>
      </c>
      <c r="D13" s="146" t="s">
        <v>320</v>
      </c>
      <c r="E13" s="146" t="s">
        <v>328</v>
      </c>
      <c r="F13" s="146" t="s">
        <v>324</v>
      </c>
      <c r="G13" s="146" t="s">
        <v>329</v>
      </c>
      <c r="H13" s="147" t="s">
        <v>330</v>
      </c>
      <c r="I13" s="92">
        <v>22500</v>
      </c>
      <c r="J13" s="89">
        <v>0</v>
      </c>
      <c r="K13" s="89"/>
      <c r="L13" s="89"/>
      <c r="M13" s="85"/>
      <c r="N13" s="87">
        <f t="shared" si="0"/>
        <v>22500</v>
      </c>
      <c r="O13" s="89" t="s">
        <v>80</v>
      </c>
      <c r="P13" s="89" t="s">
        <v>545</v>
      </c>
      <c r="Q13" s="89" t="s">
        <v>83</v>
      </c>
      <c r="R13" s="89" t="s">
        <v>68</v>
      </c>
      <c r="S13" s="117" t="s">
        <v>170</v>
      </c>
      <c r="T13" s="85">
        <v>111000</v>
      </c>
      <c r="U13" s="89">
        <v>146900</v>
      </c>
      <c r="V13" s="89">
        <v>83598.319544303813</v>
      </c>
      <c r="W13" s="89">
        <v>32417</v>
      </c>
      <c r="X13" s="89">
        <v>17373</v>
      </c>
      <c r="Y13" s="89">
        <v>10064</v>
      </c>
      <c r="Z13" s="89">
        <v>401352.31954430381</v>
      </c>
      <c r="AA13" s="145"/>
    </row>
    <row r="14" spans="1:27" ht="56" customHeight="1" x14ac:dyDescent="0.35">
      <c r="A14" s="226"/>
      <c r="B14" s="112">
        <v>6</v>
      </c>
      <c r="C14" s="141" t="s">
        <v>499</v>
      </c>
      <c r="D14" s="146" t="s">
        <v>317</v>
      </c>
      <c r="E14" s="146" t="s">
        <v>500</v>
      </c>
      <c r="F14" s="146" t="s">
        <v>331</v>
      </c>
      <c r="G14" s="146" t="s">
        <v>301</v>
      </c>
      <c r="H14" s="147" t="s">
        <v>501</v>
      </c>
      <c r="I14" s="89">
        <v>10000</v>
      </c>
      <c r="J14" s="85">
        <v>72964</v>
      </c>
      <c r="K14" s="85"/>
      <c r="L14" s="85"/>
      <c r="M14" s="85">
        <v>0</v>
      </c>
      <c r="N14" s="87">
        <f t="shared" si="0"/>
        <v>82964</v>
      </c>
      <c r="O14" s="89" t="s">
        <v>80</v>
      </c>
      <c r="P14" s="89" t="s">
        <v>545</v>
      </c>
      <c r="Q14" s="89" t="s">
        <v>134</v>
      </c>
      <c r="R14" s="89" t="s">
        <v>68</v>
      </c>
      <c r="S14" s="118" t="s">
        <v>171</v>
      </c>
      <c r="T14" s="85">
        <v>40000</v>
      </c>
      <c r="U14" s="85">
        <v>155409.52380952379</v>
      </c>
      <c r="V14" s="85">
        <v>323155.37645569624</v>
      </c>
      <c r="W14" s="85">
        <v>28777</v>
      </c>
      <c r="X14" s="85">
        <v>23359</v>
      </c>
      <c r="Y14" s="85">
        <v>18240</v>
      </c>
      <c r="Z14" s="85">
        <v>588940.90026522009</v>
      </c>
      <c r="AA14" s="145"/>
    </row>
    <row r="15" spans="1:27" ht="56" customHeight="1" x14ac:dyDescent="0.35">
      <c r="A15" s="226"/>
      <c r="B15" s="112">
        <v>7</v>
      </c>
      <c r="C15" s="141" t="s">
        <v>334</v>
      </c>
      <c r="D15" s="141" t="s">
        <v>317</v>
      </c>
      <c r="E15" s="141" t="s">
        <v>291</v>
      </c>
      <c r="F15" s="141" t="s">
        <v>582</v>
      </c>
      <c r="G15" s="141" t="s">
        <v>301</v>
      </c>
      <c r="H15" s="141" t="s">
        <v>583</v>
      </c>
      <c r="I15" s="89">
        <v>0</v>
      </c>
      <c r="J15" s="85">
        <v>687</v>
      </c>
      <c r="K15" s="175"/>
      <c r="L15" s="175"/>
      <c r="M15" s="175">
        <v>0</v>
      </c>
      <c r="N15" s="87">
        <f t="shared" si="0"/>
        <v>687</v>
      </c>
      <c r="O15" s="89"/>
      <c r="P15" s="89"/>
      <c r="Q15" s="89"/>
      <c r="R15" s="89"/>
      <c r="S15" s="118"/>
      <c r="T15" s="85"/>
      <c r="U15" s="85"/>
      <c r="V15" s="85"/>
      <c r="W15" s="85"/>
      <c r="X15" s="85"/>
      <c r="Y15" s="85"/>
      <c r="Z15" s="85"/>
      <c r="AA15" s="145"/>
    </row>
    <row r="16" spans="1:27" ht="57.5" customHeight="1" x14ac:dyDescent="0.35">
      <c r="A16" s="226"/>
      <c r="B16" s="112">
        <v>8</v>
      </c>
      <c r="C16" s="172" t="s">
        <v>584</v>
      </c>
      <c r="D16" s="146" t="s">
        <v>317</v>
      </c>
      <c r="E16" s="148" t="s">
        <v>502</v>
      </c>
      <c r="F16" s="148" t="s">
        <v>335</v>
      </c>
      <c r="G16" s="148" t="s">
        <v>585</v>
      </c>
      <c r="H16" s="149" t="s">
        <v>586</v>
      </c>
      <c r="I16" s="89">
        <v>48000</v>
      </c>
      <c r="J16" s="91">
        <v>0</v>
      </c>
      <c r="K16" s="194"/>
      <c r="L16" s="194"/>
      <c r="M16" s="87">
        <v>0</v>
      </c>
      <c r="N16" s="87">
        <f t="shared" si="0"/>
        <v>48000</v>
      </c>
      <c r="O16" s="89" t="s">
        <v>80</v>
      </c>
      <c r="P16" s="89" t="s">
        <v>545</v>
      </c>
      <c r="Q16" s="91" t="s">
        <v>82</v>
      </c>
      <c r="R16" s="91" t="s">
        <v>552</v>
      </c>
      <c r="S16" s="118" t="s">
        <v>18</v>
      </c>
      <c r="T16" s="85">
        <v>40000</v>
      </c>
      <c r="U16" s="85">
        <v>134000</v>
      </c>
      <c r="V16" s="85">
        <v>151270.55711250001</v>
      </c>
      <c r="W16" s="85">
        <v>0</v>
      </c>
      <c r="X16" s="85">
        <v>0</v>
      </c>
      <c r="Y16" s="85">
        <v>0</v>
      </c>
      <c r="Z16" s="85">
        <v>325270.55711250001</v>
      </c>
      <c r="AA16" s="145"/>
    </row>
    <row r="17" spans="1:27" ht="66" customHeight="1" x14ac:dyDescent="0.35">
      <c r="A17" s="226"/>
      <c r="B17" s="112">
        <v>9</v>
      </c>
      <c r="C17" s="154" t="s">
        <v>587</v>
      </c>
      <c r="D17" s="146" t="s">
        <v>317</v>
      </c>
      <c r="E17" s="150" t="s">
        <v>153</v>
      </c>
      <c r="F17" s="148" t="s">
        <v>154</v>
      </c>
      <c r="G17" s="148" t="s">
        <v>588</v>
      </c>
      <c r="H17" s="149" t="s">
        <v>589</v>
      </c>
      <c r="I17" s="89">
        <v>15911</v>
      </c>
      <c r="J17" s="89">
        <v>0</v>
      </c>
      <c r="K17" s="87"/>
      <c r="L17" s="87"/>
      <c r="M17" s="94">
        <v>0</v>
      </c>
      <c r="N17" s="87">
        <f t="shared" si="0"/>
        <v>15911</v>
      </c>
      <c r="O17" s="89" t="s">
        <v>80</v>
      </c>
      <c r="P17" s="89" t="s">
        <v>545</v>
      </c>
      <c r="Q17" s="91" t="s">
        <v>553</v>
      </c>
      <c r="R17" s="91"/>
      <c r="S17" s="118" t="s">
        <v>149</v>
      </c>
      <c r="T17" s="85">
        <v>100000</v>
      </c>
      <c r="U17" s="85">
        <v>100000</v>
      </c>
      <c r="V17" s="85">
        <v>0</v>
      </c>
      <c r="W17" s="85">
        <v>0</v>
      </c>
      <c r="X17" s="85">
        <v>0</v>
      </c>
      <c r="Y17" s="85">
        <v>0</v>
      </c>
      <c r="Z17" s="85">
        <f>SUM(T17:Y17)</f>
        <v>200000</v>
      </c>
      <c r="AA17" s="145"/>
    </row>
    <row r="18" spans="1:27" ht="53" customHeight="1" x14ac:dyDescent="0.35">
      <c r="A18" s="226"/>
      <c r="B18" s="112">
        <v>10</v>
      </c>
      <c r="C18" s="141" t="s">
        <v>285</v>
      </c>
      <c r="D18" s="141" t="s">
        <v>317</v>
      </c>
      <c r="E18" s="141" t="s">
        <v>564</v>
      </c>
      <c r="F18" s="141" t="s">
        <v>302</v>
      </c>
      <c r="G18" s="141" t="s">
        <v>301</v>
      </c>
      <c r="H18" s="151" t="s">
        <v>592</v>
      </c>
      <c r="I18" s="89">
        <v>100000</v>
      </c>
      <c r="J18" s="90">
        <v>0</v>
      </c>
      <c r="K18" s="90"/>
      <c r="L18" s="90"/>
      <c r="M18" s="88">
        <v>0</v>
      </c>
      <c r="N18" s="88">
        <f t="shared" si="0"/>
        <v>100000</v>
      </c>
      <c r="O18" s="90" t="s">
        <v>80</v>
      </c>
      <c r="P18" s="89" t="s">
        <v>545</v>
      </c>
      <c r="Q18" s="90" t="s">
        <v>98</v>
      </c>
      <c r="R18" s="90" t="s">
        <v>68</v>
      </c>
      <c r="S18" s="118" t="s">
        <v>19</v>
      </c>
      <c r="T18" s="119">
        <v>349373.41269841266</v>
      </c>
      <c r="U18" s="116">
        <v>853520.52380952379</v>
      </c>
      <c r="V18" s="116">
        <v>3380575.6247580699</v>
      </c>
      <c r="W18" s="116">
        <v>543558</v>
      </c>
      <c r="X18" s="116">
        <v>346453</v>
      </c>
      <c r="Y18" s="116">
        <v>153724</v>
      </c>
      <c r="Z18" s="116">
        <v>5799610.0030780016</v>
      </c>
      <c r="AA18" s="145"/>
    </row>
    <row r="19" spans="1:27" ht="40.5" customHeight="1" x14ac:dyDescent="0.35">
      <c r="A19" s="226"/>
      <c r="B19" s="112">
        <v>11</v>
      </c>
      <c r="C19" s="141" t="s">
        <v>593</v>
      </c>
      <c r="D19" s="141" t="s">
        <v>317</v>
      </c>
      <c r="E19" s="141" t="s">
        <v>338</v>
      </c>
      <c r="F19" s="141" t="s">
        <v>503</v>
      </c>
      <c r="G19" s="141" t="s">
        <v>301</v>
      </c>
      <c r="H19" s="151" t="s">
        <v>337</v>
      </c>
      <c r="I19" s="89"/>
      <c r="J19" s="92">
        <v>25804</v>
      </c>
      <c r="K19" s="92"/>
      <c r="L19" s="92"/>
      <c r="M19" s="88"/>
      <c r="N19" s="88">
        <f t="shared" si="0"/>
        <v>25804</v>
      </c>
      <c r="O19" s="90" t="s">
        <v>80</v>
      </c>
      <c r="P19" s="89" t="s">
        <v>545</v>
      </c>
      <c r="Q19" s="90" t="s">
        <v>553</v>
      </c>
      <c r="R19" s="90"/>
      <c r="S19" s="120"/>
      <c r="T19" s="121"/>
      <c r="U19" s="122"/>
      <c r="V19" s="123"/>
      <c r="W19" s="123"/>
      <c r="X19" s="123"/>
      <c r="Y19" s="123"/>
      <c r="Z19" s="123"/>
      <c r="AA19" s="145"/>
    </row>
    <row r="20" spans="1:27" ht="52.5" customHeight="1" x14ac:dyDescent="0.35">
      <c r="A20" s="226"/>
      <c r="B20" s="112">
        <v>12</v>
      </c>
      <c r="C20" s="141" t="s">
        <v>590</v>
      </c>
      <c r="D20" s="141" t="s">
        <v>317</v>
      </c>
      <c r="E20" s="141" t="s">
        <v>591</v>
      </c>
      <c r="F20" s="141" t="s">
        <v>503</v>
      </c>
      <c r="G20" s="141" t="s">
        <v>301</v>
      </c>
      <c r="H20" s="151" t="s">
        <v>555</v>
      </c>
      <c r="I20" s="89">
        <v>0</v>
      </c>
      <c r="J20" s="92">
        <v>30000</v>
      </c>
      <c r="K20" s="92"/>
      <c r="L20" s="92"/>
      <c r="M20" s="88">
        <v>0</v>
      </c>
      <c r="N20" s="88">
        <f t="shared" si="0"/>
        <v>30000</v>
      </c>
      <c r="O20" s="90" t="s">
        <v>80</v>
      </c>
      <c r="P20" s="89" t="s">
        <v>545</v>
      </c>
      <c r="Q20" s="90" t="s">
        <v>98</v>
      </c>
      <c r="R20" s="90"/>
      <c r="S20" s="120"/>
      <c r="T20" s="121"/>
      <c r="U20" s="122"/>
      <c r="V20" s="123"/>
      <c r="W20" s="123"/>
      <c r="X20" s="123"/>
      <c r="Y20" s="123"/>
      <c r="Z20" s="123"/>
      <c r="AA20" s="145"/>
    </row>
    <row r="21" spans="1:27" s="211" customFormat="1" ht="28.5" customHeight="1" x14ac:dyDescent="0.35">
      <c r="A21" s="226"/>
      <c r="B21" s="201">
        <v>13</v>
      </c>
      <c r="C21" s="202" t="s">
        <v>609</v>
      </c>
      <c r="D21" s="202" t="s">
        <v>554</v>
      </c>
      <c r="E21" s="202" t="s">
        <v>487</v>
      </c>
      <c r="F21" s="202" t="s">
        <v>488</v>
      </c>
      <c r="G21" s="202" t="s">
        <v>489</v>
      </c>
      <c r="H21" s="203" t="s">
        <v>490</v>
      </c>
      <c r="I21" s="204">
        <v>0</v>
      </c>
      <c r="J21" s="205">
        <v>0</v>
      </c>
      <c r="K21" s="205"/>
      <c r="L21" s="205"/>
      <c r="M21" s="206">
        <v>16500</v>
      </c>
      <c r="N21" s="206">
        <f t="shared" si="0"/>
        <v>16500</v>
      </c>
      <c r="O21" s="204" t="s">
        <v>80</v>
      </c>
      <c r="P21" s="204" t="s">
        <v>545</v>
      </c>
      <c r="Q21" s="204" t="s">
        <v>82</v>
      </c>
      <c r="R21" s="204"/>
      <c r="S21" s="207"/>
      <c r="T21" s="208"/>
      <c r="U21" s="208"/>
      <c r="V21" s="209"/>
      <c r="W21" s="209"/>
      <c r="X21" s="209"/>
      <c r="Y21" s="209"/>
      <c r="Z21" s="209"/>
      <c r="AA21" s="210"/>
    </row>
    <row r="22" spans="1:27" x14ac:dyDescent="0.35">
      <c r="A22" s="225">
        <v>2</v>
      </c>
      <c r="B22" s="124"/>
      <c r="C22" s="249" t="s">
        <v>86</v>
      </c>
      <c r="D22" s="250"/>
      <c r="E22" s="250"/>
      <c r="F22" s="250"/>
      <c r="G22" s="250"/>
      <c r="H22" s="251"/>
      <c r="I22" s="96">
        <f>SUM(I9:I21)</f>
        <v>219553</v>
      </c>
      <c r="J22" s="96">
        <f t="shared" ref="J22:M22" si="1">SUM(J9:J21)</f>
        <v>129455</v>
      </c>
      <c r="K22" s="96">
        <f t="shared" si="1"/>
        <v>0</v>
      </c>
      <c r="L22" s="96">
        <f t="shared" si="1"/>
        <v>0</v>
      </c>
      <c r="M22" s="96">
        <f t="shared" si="1"/>
        <v>16500</v>
      </c>
      <c r="N22" s="96">
        <f>SUM(N9:N21)</f>
        <v>365508</v>
      </c>
      <c r="O22" s="246"/>
      <c r="P22" s="247"/>
      <c r="Q22" s="247"/>
      <c r="R22" s="248"/>
      <c r="S22" s="125"/>
      <c r="T22" s="122"/>
      <c r="U22" s="122"/>
      <c r="V22" s="126"/>
      <c r="W22" s="126"/>
      <c r="X22" s="123"/>
      <c r="Y22" s="123"/>
      <c r="Z22" s="123"/>
      <c r="AA22" s="145"/>
    </row>
    <row r="23" spans="1:27" ht="13" customHeight="1" x14ac:dyDescent="0.35">
      <c r="A23" s="226"/>
      <c r="B23" s="127"/>
      <c r="C23" s="243" t="s">
        <v>437</v>
      </c>
      <c r="D23" s="244"/>
      <c r="E23" s="244"/>
      <c r="F23" s="244"/>
      <c r="G23" s="244"/>
      <c r="H23" s="245"/>
      <c r="I23" s="97" t="s">
        <v>78</v>
      </c>
      <c r="J23" s="98" t="s">
        <v>79</v>
      </c>
      <c r="K23" s="98"/>
      <c r="L23" s="98"/>
      <c r="M23" s="98" t="s">
        <v>619</v>
      </c>
      <c r="N23" s="98"/>
      <c r="O23" s="99"/>
      <c r="P23" s="99"/>
      <c r="Q23" s="99"/>
      <c r="R23" s="99"/>
      <c r="S23" s="128"/>
      <c r="T23" s="110"/>
      <c r="U23" s="110"/>
      <c r="V23" s="110"/>
      <c r="W23" s="110"/>
      <c r="X23" s="110"/>
      <c r="Y23" s="110"/>
      <c r="Z23" s="110"/>
    </row>
    <row r="24" spans="1:27" ht="52" x14ac:dyDescent="0.35">
      <c r="A24" s="226"/>
      <c r="B24" s="124">
        <v>14</v>
      </c>
      <c r="C24" s="154" t="s">
        <v>148</v>
      </c>
      <c r="D24" s="141" t="s">
        <v>339</v>
      </c>
      <c r="E24" s="152" t="s">
        <v>340</v>
      </c>
      <c r="F24" s="152" t="s">
        <v>155</v>
      </c>
      <c r="G24" s="152" t="s">
        <v>160</v>
      </c>
      <c r="H24" s="152" t="s">
        <v>341</v>
      </c>
      <c r="I24" s="92">
        <v>18750</v>
      </c>
      <c r="J24" s="86">
        <v>0</v>
      </c>
      <c r="K24" s="86"/>
      <c r="L24" s="86"/>
      <c r="M24" s="86">
        <v>0</v>
      </c>
      <c r="N24" s="86">
        <f t="shared" ref="N24:N40" si="2">SUM(I24:M24)</f>
        <v>18750</v>
      </c>
      <c r="O24" s="90" t="s">
        <v>80</v>
      </c>
      <c r="P24" s="90"/>
      <c r="Q24" s="90" t="s">
        <v>82</v>
      </c>
      <c r="R24" s="90" t="s">
        <v>68</v>
      </c>
      <c r="S24" s="128"/>
      <c r="T24" s="110"/>
      <c r="U24" s="110"/>
      <c r="V24" s="110"/>
      <c r="W24" s="110"/>
      <c r="X24" s="110"/>
      <c r="Y24" s="110"/>
      <c r="Z24" s="110"/>
      <c r="AA24" s="145"/>
    </row>
    <row r="25" spans="1:27" ht="39" x14ac:dyDescent="0.35">
      <c r="A25" s="226"/>
      <c r="B25" s="112">
        <v>15</v>
      </c>
      <c r="C25" s="150" t="s">
        <v>4</v>
      </c>
      <c r="D25" s="146" t="s">
        <v>342</v>
      </c>
      <c r="E25" s="146" t="s">
        <v>343</v>
      </c>
      <c r="F25" s="146" t="s">
        <v>344</v>
      </c>
      <c r="G25" s="146" t="s">
        <v>156</v>
      </c>
      <c r="H25" s="146" t="s">
        <v>157</v>
      </c>
      <c r="I25" s="92">
        <v>10000</v>
      </c>
      <c r="J25" s="85">
        <v>8383.8607594936711</v>
      </c>
      <c r="K25" s="85"/>
      <c r="L25" s="85"/>
      <c r="M25" s="85">
        <v>0</v>
      </c>
      <c r="N25" s="85">
        <f t="shared" si="2"/>
        <v>18383.860759493669</v>
      </c>
      <c r="O25" s="89" t="s">
        <v>80</v>
      </c>
      <c r="P25" s="89"/>
      <c r="Q25" s="89" t="s">
        <v>134</v>
      </c>
      <c r="R25" s="89" t="s">
        <v>136</v>
      </c>
      <c r="S25" s="110"/>
      <c r="T25" s="110"/>
      <c r="U25" s="110"/>
      <c r="V25" s="110"/>
      <c r="W25" s="110"/>
      <c r="X25" s="110"/>
      <c r="Y25" s="110"/>
      <c r="Z25" s="110"/>
      <c r="AA25" s="145"/>
    </row>
    <row r="26" spans="1:27" ht="39" x14ac:dyDescent="0.35">
      <c r="A26" s="226"/>
      <c r="B26" s="124">
        <v>16</v>
      </c>
      <c r="C26" s="154" t="s">
        <v>281</v>
      </c>
      <c r="D26" s="146" t="s">
        <v>345</v>
      </c>
      <c r="E26" s="146" t="s">
        <v>343</v>
      </c>
      <c r="F26" s="146" t="s">
        <v>346</v>
      </c>
      <c r="G26" s="146" t="s">
        <v>156</v>
      </c>
      <c r="H26" s="146" t="s">
        <v>157</v>
      </c>
      <c r="I26" s="92">
        <f>22434+29911</f>
        <v>52345</v>
      </c>
      <c r="J26" s="85">
        <v>0</v>
      </c>
      <c r="K26" s="85"/>
      <c r="L26" s="85"/>
      <c r="M26" s="85">
        <v>0</v>
      </c>
      <c r="N26" s="85">
        <f t="shared" si="2"/>
        <v>52345</v>
      </c>
      <c r="O26" s="89" t="s">
        <v>80</v>
      </c>
      <c r="P26" s="89"/>
      <c r="Q26" s="89" t="s">
        <v>134</v>
      </c>
      <c r="R26" s="89"/>
      <c r="S26" s="110"/>
      <c r="T26" s="110"/>
      <c r="U26" s="110"/>
      <c r="V26" s="110"/>
      <c r="W26" s="110"/>
      <c r="X26" s="110"/>
      <c r="Y26" s="110"/>
      <c r="Z26" s="110"/>
      <c r="AA26" s="145"/>
    </row>
    <row r="27" spans="1:27" ht="39" x14ac:dyDescent="0.35">
      <c r="A27" s="226"/>
      <c r="B27" s="124">
        <v>17</v>
      </c>
      <c r="C27" s="154" t="s">
        <v>286</v>
      </c>
      <c r="D27" s="146" t="s">
        <v>318</v>
      </c>
      <c r="E27" s="146" t="s">
        <v>343</v>
      </c>
      <c r="F27" s="146" t="s">
        <v>346</v>
      </c>
      <c r="G27" s="146" t="s">
        <v>156</v>
      </c>
      <c r="H27" s="146" t="s">
        <v>157</v>
      </c>
      <c r="I27" s="92">
        <v>9000</v>
      </c>
      <c r="J27" s="85">
        <v>0</v>
      </c>
      <c r="K27" s="85"/>
      <c r="L27" s="85"/>
      <c r="M27" s="85">
        <v>0</v>
      </c>
      <c r="N27" s="85">
        <f t="shared" si="2"/>
        <v>9000</v>
      </c>
      <c r="O27" s="89" t="s">
        <v>80</v>
      </c>
      <c r="P27" s="89"/>
      <c r="Q27" s="89" t="s">
        <v>556</v>
      </c>
      <c r="R27" s="89"/>
      <c r="S27" s="110"/>
      <c r="T27" s="110"/>
      <c r="U27" s="110"/>
      <c r="V27" s="110"/>
      <c r="W27" s="110"/>
      <c r="X27" s="110"/>
      <c r="Y27" s="110"/>
      <c r="Z27" s="110"/>
      <c r="AA27" s="145"/>
    </row>
    <row r="28" spans="1:27" ht="39" x14ac:dyDescent="0.35">
      <c r="A28" s="226"/>
      <c r="B28" s="112">
        <v>18</v>
      </c>
      <c r="C28" s="154" t="s">
        <v>292</v>
      </c>
      <c r="D28" s="146" t="s">
        <v>565</v>
      </c>
      <c r="E28" s="146" t="s">
        <v>343</v>
      </c>
      <c r="F28" s="146" t="s">
        <v>346</v>
      </c>
      <c r="G28" s="146" t="s">
        <v>160</v>
      </c>
      <c r="H28" s="146" t="s">
        <v>157</v>
      </c>
      <c r="I28" s="92">
        <v>0</v>
      </c>
      <c r="J28" s="92">
        <v>30000</v>
      </c>
      <c r="K28" s="92"/>
      <c r="L28" s="92"/>
      <c r="M28" s="85">
        <v>0</v>
      </c>
      <c r="N28" s="85">
        <f t="shared" si="2"/>
        <v>30000</v>
      </c>
      <c r="O28" s="89" t="s">
        <v>80</v>
      </c>
      <c r="P28" s="89"/>
      <c r="Q28" s="89"/>
      <c r="R28" s="89"/>
      <c r="S28" s="110"/>
      <c r="T28" s="110"/>
      <c r="U28" s="110"/>
      <c r="V28" s="110"/>
      <c r="W28" s="110"/>
      <c r="X28" s="110"/>
      <c r="Y28" s="110"/>
      <c r="Z28" s="110"/>
      <c r="AA28" s="145"/>
    </row>
    <row r="29" spans="1:27" ht="39" x14ac:dyDescent="0.35">
      <c r="A29" s="226"/>
      <c r="B29" s="124">
        <v>19</v>
      </c>
      <c r="C29" s="154" t="s">
        <v>293</v>
      </c>
      <c r="D29" s="146" t="s">
        <v>318</v>
      </c>
      <c r="E29" s="146" t="s">
        <v>343</v>
      </c>
      <c r="F29" s="146" t="s">
        <v>346</v>
      </c>
      <c r="G29" s="146" t="s">
        <v>160</v>
      </c>
      <c r="H29" s="146" t="s">
        <v>157</v>
      </c>
      <c r="I29" s="92">
        <v>0</v>
      </c>
      <c r="J29" s="92">
        <v>30000</v>
      </c>
      <c r="K29" s="92"/>
      <c r="L29" s="92"/>
      <c r="M29" s="85">
        <v>0</v>
      </c>
      <c r="N29" s="85">
        <f t="shared" si="2"/>
        <v>30000</v>
      </c>
      <c r="O29" s="89" t="s">
        <v>80</v>
      </c>
      <c r="P29" s="89"/>
      <c r="Q29" s="89"/>
      <c r="R29" s="89"/>
      <c r="S29" s="110"/>
      <c r="T29" s="110"/>
      <c r="U29" s="110"/>
      <c r="V29" s="110"/>
      <c r="W29" s="110"/>
      <c r="X29" s="110"/>
      <c r="Y29" s="110"/>
      <c r="Z29" s="110"/>
      <c r="AA29" s="145"/>
    </row>
    <row r="30" spans="1:27" ht="39" x14ac:dyDescent="0.35">
      <c r="A30" s="226"/>
      <c r="B30" s="124">
        <v>20</v>
      </c>
      <c r="C30" s="154" t="s">
        <v>294</v>
      </c>
      <c r="D30" s="146" t="s">
        <v>505</v>
      </c>
      <c r="E30" s="146" t="s">
        <v>343</v>
      </c>
      <c r="F30" s="146" t="s">
        <v>504</v>
      </c>
      <c r="G30" s="146" t="s">
        <v>160</v>
      </c>
      <c r="H30" s="146" t="s">
        <v>157</v>
      </c>
      <c r="I30" s="92">
        <v>0</v>
      </c>
      <c r="J30" s="92">
        <v>15000</v>
      </c>
      <c r="K30" s="92"/>
      <c r="L30" s="92"/>
      <c r="M30" s="85">
        <v>0</v>
      </c>
      <c r="N30" s="85">
        <f t="shared" si="2"/>
        <v>15000</v>
      </c>
      <c r="O30" s="89" t="s">
        <v>80</v>
      </c>
      <c r="P30" s="89"/>
      <c r="Q30" s="89"/>
      <c r="R30" s="89"/>
      <c r="S30" s="110"/>
      <c r="T30" s="110"/>
      <c r="U30" s="110"/>
      <c r="V30" s="110"/>
      <c r="W30" s="110"/>
      <c r="X30" s="110"/>
      <c r="Y30" s="110"/>
      <c r="Z30" s="110"/>
      <c r="AA30" s="145"/>
    </row>
    <row r="31" spans="1:27" ht="43.5" customHeight="1" x14ac:dyDescent="0.35">
      <c r="A31" s="226"/>
      <c r="B31" s="112">
        <v>21</v>
      </c>
      <c r="C31" s="154" t="s">
        <v>205</v>
      </c>
      <c r="D31" s="154" t="s">
        <v>303</v>
      </c>
      <c r="E31" s="154" t="s">
        <v>594</v>
      </c>
      <c r="F31" s="154" t="s">
        <v>595</v>
      </c>
      <c r="G31" s="154" t="s">
        <v>160</v>
      </c>
      <c r="H31" s="154" t="s">
        <v>87</v>
      </c>
      <c r="I31" s="154">
        <v>8400</v>
      </c>
      <c r="J31" s="154">
        <v>0</v>
      </c>
      <c r="K31" s="154"/>
      <c r="L31" s="154"/>
      <c r="M31" s="154">
        <v>0</v>
      </c>
      <c r="N31" s="154">
        <f t="shared" si="2"/>
        <v>8400</v>
      </c>
      <c r="O31" s="154" t="s">
        <v>80</v>
      </c>
      <c r="P31" s="154" t="s">
        <v>81</v>
      </c>
      <c r="Q31" s="154" t="s">
        <v>558</v>
      </c>
      <c r="R31" s="154"/>
      <c r="S31" s="110"/>
      <c r="T31" s="110"/>
      <c r="U31" s="110"/>
      <c r="V31" s="115"/>
      <c r="W31" s="110"/>
      <c r="X31" s="110"/>
      <c r="Y31" s="110"/>
      <c r="Z31" s="110"/>
      <c r="AA31" s="145"/>
    </row>
    <row r="32" spans="1:27" ht="54" customHeight="1" x14ac:dyDescent="0.35">
      <c r="A32" s="226"/>
      <c r="B32" s="124">
        <v>22</v>
      </c>
      <c r="C32" s="141" t="s">
        <v>280</v>
      </c>
      <c r="D32" s="146" t="s">
        <v>303</v>
      </c>
      <c r="E32" s="146" t="s">
        <v>570</v>
      </c>
      <c r="F32" s="146" t="s">
        <v>571</v>
      </c>
      <c r="G32" s="146" t="s">
        <v>160</v>
      </c>
      <c r="H32" s="146" t="s">
        <v>87</v>
      </c>
      <c r="I32" s="100">
        <v>6067</v>
      </c>
      <c r="J32" s="85">
        <v>0</v>
      </c>
      <c r="K32" s="85"/>
      <c r="L32" s="85"/>
      <c r="M32" s="85">
        <v>0</v>
      </c>
      <c r="N32" s="85">
        <f t="shared" si="2"/>
        <v>6067</v>
      </c>
      <c r="O32" s="89" t="s">
        <v>80</v>
      </c>
      <c r="P32" s="89"/>
      <c r="Q32" s="154" t="s">
        <v>89</v>
      </c>
      <c r="R32" s="89"/>
      <c r="S32" s="110"/>
      <c r="T32" s="110"/>
      <c r="U32" s="110"/>
      <c r="V32" s="115"/>
      <c r="W32" s="110"/>
      <c r="X32" s="110"/>
      <c r="Y32" s="110"/>
      <c r="Z32" s="110"/>
      <c r="AA32" s="145"/>
    </row>
    <row r="33" spans="1:62" ht="39" x14ac:dyDescent="0.35">
      <c r="A33" s="226"/>
      <c r="B33" s="124">
        <v>23</v>
      </c>
      <c r="C33" s="141" t="s">
        <v>147</v>
      </c>
      <c r="D33" s="146" t="s">
        <v>90</v>
      </c>
      <c r="E33" s="146" t="s">
        <v>611</v>
      </c>
      <c r="F33" s="146" t="s">
        <v>506</v>
      </c>
      <c r="G33" s="146" t="s">
        <v>160</v>
      </c>
      <c r="H33" s="146" t="s">
        <v>87</v>
      </c>
      <c r="I33" s="92">
        <v>2500</v>
      </c>
      <c r="J33" s="85">
        <v>0</v>
      </c>
      <c r="K33" s="85"/>
      <c r="L33" s="85"/>
      <c r="M33" s="85">
        <v>0</v>
      </c>
      <c r="N33" s="85">
        <f t="shared" si="2"/>
        <v>2500</v>
      </c>
      <c r="O33" s="89" t="s">
        <v>80</v>
      </c>
      <c r="P33" s="89" t="s">
        <v>81</v>
      </c>
      <c r="Q33" s="89" t="s">
        <v>91</v>
      </c>
      <c r="R33" s="89"/>
      <c r="S33" s="110"/>
      <c r="T33" s="110"/>
      <c r="U33" s="110"/>
      <c r="V33" s="115"/>
      <c r="W33" s="110"/>
      <c r="X33" s="110"/>
      <c r="Y33" s="110"/>
      <c r="Z33" s="110"/>
      <c r="AA33" s="145"/>
    </row>
    <row r="34" spans="1:62" ht="50" customHeight="1" x14ac:dyDescent="0.35">
      <c r="A34" s="226"/>
      <c r="B34" s="112">
        <v>24</v>
      </c>
      <c r="C34" s="141" t="s">
        <v>123</v>
      </c>
      <c r="D34" s="146" t="s">
        <v>90</v>
      </c>
      <c r="E34" s="146" t="s">
        <v>507</v>
      </c>
      <c r="F34" s="146" t="s">
        <v>508</v>
      </c>
      <c r="G34" s="146" t="s">
        <v>160</v>
      </c>
      <c r="H34" s="146" t="s">
        <v>124</v>
      </c>
      <c r="I34" s="92">
        <v>13750</v>
      </c>
      <c r="J34" s="85">
        <v>0</v>
      </c>
      <c r="K34" s="85"/>
      <c r="L34" s="85"/>
      <c r="M34" s="85">
        <v>0</v>
      </c>
      <c r="N34" s="85">
        <f t="shared" si="2"/>
        <v>13750</v>
      </c>
      <c r="O34" s="89" t="s">
        <v>80</v>
      </c>
      <c r="P34" s="89" t="s">
        <v>81</v>
      </c>
      <c r="Q34" s="89" t="s">
        <v>558</v>
      </c>
      <c r="R34" s="89"/>
      <c r="S34" s="110"/>
      <c r="T34" s="110"/>
      <c r="U34" s="110"/>
      <c r="V34" s="110"/>
      <c r="W34" s="110"/>
      <c r="X34" s="110"/>
      <c r="Y34" s="110"/>
      <c r="Z34" s="110"/>
      <c r="AA34" s="145"/>
    </row>
    <row r="35" spans="1:62" ht="43.5" customHeight="1" x14ac:dyDescent="0.35">
      <c r="A35" s="226"/>
      <c r="B35" s="124">
        <v>25</v>
      </c>
      <c r="C35" s="141" t="s">
        <v>288</v>
      </c>
      <c r="D35" s="146" t="s">
        <v>557</v>
      </c>
      <c r="E35" s="146" t="s">
        <v>348</v>
      </c>
      <c r="F35" s="146" t="s">
        <v>509</v>
      </c>
      <c r="G35" s="146" t="s">
        <v>160</v>
      </c>
      <c r="H35" s="147" t="s">
        <v>333</v>
      </c>
      <c r="I35" s="92">
        <v>7000</v>
      </c>
      <c r="J35" s="85">
        <v>0</v>
      </c>
      <c r="K35" s="85">
        <f>SUM(K9:K22)</f>
        <v>0</v>
      </c>
      <c r="L35" s="85">
        <f>SUM(L9:L22)</f>
        <v>0</v>
      </c>
      <c r="M35" s="85">
        <v>0</v>
      </c>
      <c r="N35" s="85">
        <f t="shared" si="2"/>
        <v>7000</v>
      </c>
      <c r="O35" s="89" t="s">
        <v>80</v>
      </c>
      <c r="P35" s="89" t="s">
        <v>81</v>
      </c>
      <c r="Q35" s="89" t="s">
        <v>91</v>
      </c>
      <c r="R35" s="89"/>
      <c r="S35" s="110"/>
      <c r="T35" s="110"/>
      <c r="U35" s="110"/>
      <c r="V35" s="110"/>
      <c r="W35" s="110"/>
      <c r="X35" s="110"/>
      <c r="Y35" s="110"/>
      <c r="Z35" s="110"/>
      <c r="AA35" s="145"/>
    </row>
    <row r="36" spans="1:62" s="57" customFormat="1" ht="39" customHeight="1" x14ac:dyDescent="0.35">
      <c r="A36" s="226"/>
      <c r="B36" s="124">
        <v>26</v>
      </c>
      <c r="C36" s="146" t="s">
        <v>610</v>
      </c>
      <c r="D36" s="146" t="s">
        <v>510</v>
      </c>
      <c r="E36" s="146" t="s">
        <v>566</v>
      </c>
      <c r="F36" s="146" t="s">
        <v>511</v>
      </c>
      <c r="G36" s="146" t="s">
        <v>160</v>
      </c>
      <c r="H36" s="147" t="s">
        <v>333</v>
      </c>
      <c r="I36" s="92">
        <v>18979</v>
      </c>
      <c r="J36" s="92">
        <v>18000</v>
      </c>
      <c r="K36" s="92"/>
      <c r="L36" s="92"/>
      <c r="M36" s="85">
        <v>0</v>
      </c>
      <c r="N36" s="85">
        <f t="shared" si="2"/>
        <v>36979</v>
      </c>
      <c r="O36" s="89" t="s">
        <v>80</v>
      </c>
      <c r="P36" s="89" t="s">
        <v>81</v>
      </c>
      <c r="Q36" s="89" t="s">
        <v>91</v>
      </c>
      <c r="R36" s="89"/>
      <c r="S36" s="110"/>
      <c r="T36" s="110"/>
      <c r="U36" s="110"/>
      <c r="V36" s="110"/>
      <c r="W36" s="110"/>
      <c r="X36" s="110"/>
      <c r="Y36" s="110"/>
      <c r="Z36" s="110"/>
      <c r="AA36" s="145"/>
      <c r="AB36" s="58"/>
      <c r="AC36" s="58"/>
    </row>
    <row r="37" spans="1:62" ht="43" customHeight="1" x14ac:dyDescent="0.35">
      <c r="A37" s="226"/>
      <c r="B37" s="112">
        <v>27</v>
      </c>
      <c r="C37" s="141" t="s">
        <v>491</v>
      </c>
      <c r="D37" s="146" t="s">
        <v>347</v>
      </c>
      <c r="E37" s="146" t="s">
        <v>512</v>
      </c>
      <c r="F37" s="146" t="s">
        <v>349</v>
      </c>
      <c r="G37" s="146" t="s">
        <v>160</v>
      </c>
      <c r="H37" s="147" t="s">
        <v>333</v>
      </c>
      <c r="I37" s="92">
        <v>7000</v>
      </c>
      <c r="J37" s="85">
        <v>5000</v>
      </c>
      <c r="K37" s="85"/>
      <c r="L37" s="85"/>
      <c r="M37" s="85">
        <v>0</v>
      </c>
      <c r="N37" s="85">
        <f t="shared" si="2"/>
        <v>12000</v>
      </c>
      <c r="O37" s="89" t="s">
        <v>80</v>
      </c>
      <c r="P37" s="89" t="s">
        <v>81</v>
      </c>
      <c r="Q37" s="89" t="s">
        <v>91</v>
      </c>
      <c r="R37" s="89"/>
      <c r="S37" s="110"/>
      <c r="T37" s="110"/>
      <c r="U37" s="110"/>
      <c r="V37" s="110"/>
      <c r="W37" s="110"/>
      <c r="X37" s="110"/>
      <c r="Y37" s="110"/>
      <c r="Z37" s="110"/>
      <c r="AA37" s="145"/>
    </row>
    <row r="38" spans="1:62" ht="39" customHeight="1" x14ac:dyDescent="0.35">
      <c r="A38" s="226"/>
      <c r="B38" s="124">
        <v>28</v>
      </c>
      <c r="C38" s="141" t="s">
        <v>567</v>
      </c>
      <c r="D38" s="146" t="s">
        <v>347</v>
      </c>
      <c r="E38" s="146" t="s">
        <v>612</v>
      </c>
      <c r="F38" s="146" t="s">
        <v>514</v>
      </c>
      <c r="G38" s="146" t="s">
        <v>160</v>
      </c>
      <c r="H38" s="147" t="s">
        <v>333</v>
      </c>
      <c r="I38" s="92">
        <v>3000</v>
      </c>
      <c r="J38" s="85">
        <v>0</v>
      </c>
      <c r="K38" s="85"/>
      <c r="L38" s="85"/>
      <c r="M38" s="85">
        <v>0</v>
      </c>
      <c r="N38" s="85">
        <f t="shared" si="2"/>
        <v>3000</v>
      </c>
      <c r="O38" s="89" t="s">
        <v>80</v>
      </c>
      <c r="P38" s="89" t="s">
        <v>81</v>
      </c>
      <c r="Q38" s="89" t="s">
        <v>91</v>
      </c>
      <c r="R38" s="89"/>
      <c r="S38" s="110"/>
      <c r="T38" s="110"/>
      <c r="U38" s="110"/>
      <c r="V38" s="110"/>
      <c r="W38" s="110"/>
      <c r="X38" s="110"/>
      <c r="Y38" s="110"/>
      <c r="Z38" s="110"/>
      <c r="AA38" s="145"/>
    </row>
    <row r="39" spans="1:62" ht="51.5" customHeight="1" x14ac:dyDescent="0.35">
      <c r="A39" s="252"/>
      <c r="B39" s="124">
        <v>29</v>
      </c>
      <c r="C39" s="141" t="s">
        <v>568</v>
      </c>
      <c r="D39" s="146" t="s">
        <v>515</v>
      </c>
      <c r="E39" s="146" t="s">
        <v>310</v>
      </c>
      <c r="F39" s="146" t="s">
        <v>350</v>
      </c>
      <c r="G39" s="146" t="s">
        <v>160</v>
      </c>
      <c r="H39" s="147" t="s">
        <v>569</v>
      </c>
      <c r="I39" s="92">
        <v>0</v>
      </c>
      <c r="J39" s="92">
        <v>72762</v>
      </c>
      <c r="K39" s="92"/>
      <c r="L39" s="92"/>
      <c r="M39" s="85">
        <v>0</v>
      </c>
      <c r="N39" s="85">
        <f t="shared" si="2"/>
        <v>72762</v>
      </c>
      <c r="O39" s="89" t="s">
        <v>80</v>
      </c>
      <c r="P39" s="89" t="s">
        <v>81</v>
      </c>
      <c r="Q39" s="89" t="s">
        <v>91</v>
      </c>
      <c r="R39" s="89"/>
      <c r="S39" s="110"/>
      <c r="T39" s="110"/>
      <c r="U39" s="110"/>
      <c r="V39" s="110"/>
      <c r="W39" s="110"/>
      <c r="X39" s="110"/>
      <c r="Y39" s="110"/>
      <c r="Z39" s="110"/>
      <c r="AA39" s="145"/>
    </row>
    <row r="40" spans="1:62" s="211" customFormat="1" ht="51.5" customHeight="1" x14ac:dyDescent="0.35">
      <c r="A40" s="212"/>
      <c r="B40" s="201">
        <v>30</v>
      </c>
      <c r="C40" s="202" t="s">
        <v>648</v>
      </c>
      <c r="D40" s="202" t="s">
        <v>649</v>
      </c>
      <c r="E40" s="202" t="s">
        <v>650</v>
      </c>
      <c r="F40" s="202" t="s">
        <v>651</v>
      </c>
      <c r="G40" s="202" t="s">
        <v>160</v>
      </c>
      <c r="H40" s="213" t="s">
        <v>569</v>
      </c>
      <c r="I40" s="205"/>
      <c r="J40" s="205"/>
      <c r="K40" s="205"/>
      <c r="L40" s="205"/>
      <c r="M40" s="206">
        <v>62014</v>
      </c>
      <c r="N40" s="85">
        <f t="shared" si="2"/>
        <v>62014</v>
      </c>
      <c r="O40" s="204"/>
      <c r="P40" s="204"/>
      <c r="Q40" s="204"/>
      <c r="R40" s="204"/>
      <c r="S40" s="214"/>
      <c r="T40" s="214"/>
      <c r="U40" s="214"/>
      <c r="V40" s="214"/>
      <c r="W40" s="214"/>
      <c r="X40" s="214"/>
      <c r="Y40" s="214"/>
      <c r="Z40" s="214"/>
      <c r="AA40" s="210"/>
    </row>
    <row r="41" spans="1:62" x14ac:dyDescent="0.35">
      <c r="A41" s="124"/>
      <c r="B41" s="124"/>
      <c r="C41" s="101" t="s">
        <v>86</v>
      </c>
      <c r="D41" s="101"/>
      <c r="E41" s="101"/>
      <c r="F41" s="101"/>
      <c r="G41" s="101"/>
      <c r="H41" s="101"/>
      <c r="I41" s="102">
        <f>SUM(I24:I40)</f>
        <v>156791</v>
      </c>
      <c r="J41" s="102">
        <f t="shared" ref="J41:M41" si="3">SUM(J24:J40)</f>
        <v>179145.86075949366</v>
      </c>
      <c r="K41" s="102">
        <f t="shared" si="3"/>
        <v>0</v>
      </c>
      <c r="L41" s="102">
        <f t="shared" si="3"/>
        <v>0</v>
      </c>
      <c r="M41" s="102">
        <f t="shared" si="3"/>
        <v>62014</v>
      </c>
      <c r="N41" s="102">
        <f>SUM(N24:N40)</f>
        <v>397950.86075949366</v>
      </c>
      <c r="O41" s="102"/>
      <c r="P41" s="102"/>
      <c r="Q41" s="102"/>
      <c r="R41" s="102"/>
      <c r="S41" s="110"/>
      <c r="T41" s="110"/>
      <c r="U41" s="110"/>
      <c r="V41" s="110"/>
      <c r="W41" s="110"/>
      <c r="X41" s="110"/>
      <c r="Y41" s="110"/>
      <c r="Z41" s="110"/>
    </row>
    <row r="42" spans="1:62" x14ac:dyDescent="0.35">
      <c r="A42" s="124"/>
      <c r="B42" s="124"/>
      <c r="C42" s="243" t="s">
        <v>138</v>
      </c>
      <c r="D42" s="244"/>
      <c r="E42" s="244"/>
      <c r="F42" s="244"/>
      <c r="G42" s="244"/>
      <c r="H42" s="245"/>
      <c r="I42" s="97" t="s">
        <v>78</v>
      </c>
      <c r="J42" s="98" t="s">
        <v>79</v>
      </c>
      <c r="K42" s="98"/>
      <c r="L42" s="98"/>
      <c r="M42" s="98" t="s">
        <v>619</v>
      </c>
      <c r="N42" s="98" t="s">
        <v>109</v>
      </c>
      <c r="O42" s="99"/>
      <c r="P42" s="99"/>
      <c r="Q42" s="99"/>
      <c r="R42" s="99"/>
      <c r="S42" s="110"/>
      <c r="T42" s="110"/>
      <c r="U42" s="110"/>
      <c r="V42" s="110"/>
      <c r="W42" s="110"/>
      <c r="X42" s="110"/>
      <c r="Y42" s="110"/>
      <c r="Z42" s="110"/>
    </row>
    <row r="43" spans="1:62" ht="67.5" customHeight="1" x14ac:dyDescent="0.35">
      <c r="A43" s="225">
        <v>3</v>
      </c>
      <c r="B43" s="112">
        <v>31</v>
      </c>
      <c r="C43" s="155" t="s">
        <v>596</v>
      </c>
      <c r="D43" s="146" t="s">
        <v>516</v>
      </c>
      <c r="E43" s="146" t="s">
        <v>351</v>
      </c>
      <c r="F43" s="146" t="s">
        <v>597</v>
      </c>
      <c r="G43" s="146" t="s">
        <v>100</v>
      </c>
      <c r="H43" s="147" t="s">
        <v>336</v>
      </c>
      <c r="I43" s="89">
        <v>31000</v>
      </c>
      <c r="J43" s="92">
        <v>0</v>
      </c>
      <c r="K43" s="92"/>
      <c r="L43" s="92"/>
      <c r="M43" s="92">
        <v>0</v>
      </c>
      <c r="N43" s="92">
        <f t="shared" ref="N43:N48" si="4">SUM(I43:M43)</f>
        <v>31000</v>
      </c>
      <c r="O43" s="89" t="s">
        <v>80</v>
      </c>
      <c r="P43" s="89" t="s">
        <v>81</v>
      </c>
      <c r="Q43" s="89" t="s">
        <v>89</v>
      </c>
      <c r="R43" s="89"/>
      <c r="S43" s="110"/>
      <c r="T43" s="110"/>
      <c r="U43" s="110"/>
      <c r="V43" s="110"/>
      <c r="W43" s="110"/>
      <c r="X43" s="110"/>
      <c r="Y43" s="110"/>
      <c r="Z43" s="110"/>
      <c r="AA43" s="145"/>
    </row>
    <row r="44" spans="1:62" ht="65" x14ac:dyDescent="0.35">
      <c r="A44" s="226"/>
      <c r="B44" s="124">
        <v>32</v>
      </c>
      <c r="C44" s="155" t="s">
        <v>574</v>
      </c>
      <c r="D44" s="141" t="s">
        <v>517</v>
      </c>
      <c r="E44" s="141" t="s">
        <v>572</v>
      </c>
      <c r="F44" s="141" t="s">
        <v>354</v>
      </c>
      <c r="G44" s="141" t="s">
        <v>100</v>
      </c>
      <c r="H44" s="153" t="s">
        <v>352</v>
      </c>
      <c r="I44" s="90">
        <v>0</v>
      </c>
      <c r="J44" s="90">
        <f>49210.44-8631</f>
        <v>40579.440000000002</v>
      </c>
      <c r="K44" s="90"/>
      <c r="L44" s="90"/>
      <c r="M44" s="92">
        <v>0</v>
      </c>
      <c r="N44" s="92">
        <f t="shared" si="4"/>
        <v>40579.440000000002</v>
      </c>
      <c r="O44" s="89"/>
      <c r="P44" s="89"/>
      <c r="Q44" s="89"/>
      <c r="R44" s="89"/>
      <c r="S44" s="110"/>
      <c r="T44" s="110"/>
      <c r="U44" s="110"/>
      <c r="V44" s="110"/>
      <c r="W44" s="110"/>
      <c r="X44" s="110"/>
      <c r="Y44" s="110"/>
      <c r="Z44" s="110"/>
      <c r="AA44" s="145"/>
    </row>
    <row r="45" spans="1:62" ht="91" x14ac:dyDescent="0.35">
      <c r="A45" s="226"/>
      <c r="B45" s="112">
        <v>33</v>
      </c>
      <c r="C45" s="146" t="s">
        <v>598</v>
      </c>
      <c r="D45" s="146" t="s">
        <v>518</v>
      </c>
      <c r="E45" s="146" t="s">
        <v>519</v>
      </c>
      <c r="F45" s="146" t="s">
        <v>520</v>
      </c>
      <c r="G45" s="146" t="s">
        <v>359</v>
      </c>
      <c r="H45" s="147" t="s">
        <v>360</v>
      </c>
      <c r="I45" s="92">
        <v>60612</v>
      </c>
      <c r="J45" s="92">
        <v>0</v>
      </c>
      <c r="K45" s="92"/>
      <c r="L45" s="92"/>
      <c r="M45" s="104">
        <v>0</v>
      </c>
      <c r="N45" s="92">
        <f t="shared" si="4"/>
        <v>60612</v>
      </c>
      <c r="O45" s="89" t="s">
        <v>80</v>
      </c>
      <c r="P45" s="89" t="s">
        <v>81</v>
      </c>
      <c r="Q45" s="89" t="s">
        <v>82</v>
      </c>
      <c r="R45" s="89"/>
      <c r="S45" s="110"/>
      <c r="T45" s="110"/>
      <c r="U45" s="110"/>
      <c r="V45" s="110"/>
      <c r="W45" s="110"/>
      <c r="X45" s="110"/>
      <c r="Y45" s="110"/>
      <c r="Z45" s="110"/>
      <c r="AA45" s="145"/>
    </row>
    <row r="46" spans="1:62" s="57" customFormat="1" ht="39" x14ac:dyDescent="0.35">
      <c r="A46" s="226"/>
      <c r="B46" s="124">
        <v>34</v>
      </c>
      <c r="C46" s="146" t="s">
        <v>9</v>
      </c>
      <c r="D46" s="146" t="s">
        <v>521</v>
      </c>
      <c r="E46" s="146" t="s">
        <v>522</v>
      </c>
      <c r="F46" s="146" t="s">
        <v>357</v>
      </c>
      <c r="G46" s="146" t="s">
        <v>158</v>
      </c>
      <c r="H46" s="147" t="s">
        <v>356</v>
      </c>
      <c r="I46" s="92">
        <v>10000</v>
      </c>
      <c r="J46" s="92">
        <v>0</v>
      </c>
      <c r="K46" s="92"/>
      <c r="L46" s="92"/>
      <c r="M46" s="92">
        <v>0</v>
      </c>
      <c r="N46" s="92">
        <f t="shared" si="4"/>
        <v>10000</v>
      </c>
      <c r="O46" s="89" t="s">
        <v>80</v>
      </c>
      <c r="P46" s="89" t="s">
        <v>81</v>
      </c>
      <c r="Q46" s="89" t="s">
        <v>89</v>
      </c>
      <c r="R46" s="89"/>
      <c r="S46" s="110"/>
      <c r="T46" s="110"/>
      <c r="U46" s="110"/>
      <c r="V46" s="110"/>
      <c r="W46" s="110"/>
      <c r="X46" s="110"/>
      <c r="Y46" s="110"/>
      <c r="Z46" s="110"/>
      <c r="AA46" s="145"/>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row>
    <row r="47" spans="1:62" s="211" customFormat="1" ht="54" customHeight="1" x14ac:dyDescent="0.35">
      <c r="A47" s="226"/>
      <c r="B47" s="112">
        <v>35</v>
      </c>
      <c r="C47" s="202" t="s">
        <v>634</v>
      </c>
      <c r="D47" s="202" t="s">
        <v>521</v>
      </c>
      <c r="E47" s="202" t="s">
        <v>635</v>
      </c>
      <c r="F47" s="202" t="s">
        <v>637</v>
      </c>
      <c r="G47" s="202" t="s">
        <v>158</v>
      </c>
      <c r="H47" s="213"/>
      <c r="I47" s="205"/>
      <c r="J47" s="205"/>
      <c r="K47" s="205"/>
      <c r="L47" s="205"/>
      <c r="M47" s="205">
        <v>140000</v>
      </c>
      <c r="N47" s="92">
        <f t="shared" si="4"/>
        <v>140000</v>
      </c>
      <c r="O47" s="204" t="s">
        <v>636</v>
      </c>
      <c r="P47" s="204"/>
      <c r="Q47" s="204"/>
      <c r="R47" s="204"/>
      <c r="S47" s="214"/>
      <c r="T47" s="214"/>
      <c r="U47" s="214"/>
      <c r="V47" s="214"/>
      <c r="W47" s="214"/>
      <c r="X47" s="214"/>
      <c r="Y47" s="214"/>
      <c r="Z47" s="214"/>
      <c r="AA47" s="210"/>
    </row>
    <row r="48" spans="1:62" ht="52" x14ac:dyDescent="0.35">
      <c r="A48" s="226"/>
      <c r="B48" s="124">
        <v>36</v>
      </c>
      <c r="C48" s="196" t="s">
        <v>638</v>
      </c>
      <c r="D48" s="141" t="s">
        <v>523</v>
      </c>
      <c r="E48" s="141" t="s">
        <v>159</v>
      </c>
      <c r="F48" s="141" t="s">
        <v>358</v>
      </c>
      <c r="G48" s="141" t="s">
        <v>158</v>
      </c>
      <c r="H48" s="141" t="s">
        <v>160</v>
      </c>
      <c r="I48" s="100">
        <v>0</v>
      </c>
      <c r="J48" s="100">
        <v>39968</v>
      </c>
      <c r="K48" s="100"/>
      <c r="L48" s="100"/>
      <c r="M48" s="100">
        <v>0</v>
      </c>
      <c r="N48" s="100">
        <f t="shared" si="4"/>
        <v>39968</v>
      </c>
      <c r="O48" s="90" t="s">
        <v>80</v>
      </c>
      <c r="P48" s="90" t="s">
        <v>81</v>
      </c>
      <c r="Q48" s="90" t="s">
        <v>89</v>
      </c>
      <c r="R48" s="90"/>
      <c r="S48" s="128"/>
      <c r="T48" s="128"/>
      <c r="U48" s="128"/>
      <c r="V48" s="128"/>
      <c r="W48" s="128"/>
      <c r="X48" s="128"/>
      <c r="Y48" s="128"/>
      <c r="Z48" s="128"/>
      <c r="AA48" s="145"/>
    </row>
    <row r="49" spans="1:834" ht="91" x14ac:dyDescent="0.35">
      <c r="A49" s="226"/>
      <c r="B49" s="112">
        <v>37</v>
      </c>
      <c r="C49" s="141" t="s">
        <v>23</v>
      </c>
      <c r="D49" s="141" t="s">
        <v>524</v>
      </c>
      <c r="E49" s="141" t="s">
        <v>92</v>
      </c>
      <c r="F49" s="141" t="s">
        <v>355</v>
      </c>
      <c r="G49" s="141" t="s">
        <v>93</v>
      </c>
      <c r="H49" s="153" t="s">
        <v>94</v>
      </c>
      <c r="I49" s="100">
        <v>50627</v>
      </c>
      <c r="J49" s="100">
        <v>0</v>
      </c>
      <c r="K49" s="100"/>
      <c r="L49" s="100"/>
      <c r="M49" s="86">
        <v>0</v>
      </c>
      <c r="N49" s="86">
        <f t="shared" ref="N49:N63" si="5">SUM(I49:M49)</f>
        <v>50627</v>
      </c>
      <c r="O49" s="90" t="s">
        <v>80</v>
      </c>
      <c r="P49" s="90" t="s">
        <v>81</v>
      </c>
      <c r="Q49" s="90" t="s">
        <v>89</v>
      </c>
      <c r="R49" s="90"/>
      <c r="S49" s="128"/>
      <c r="T49" s="128"/>
      <c r="U49" s="128"/>
      <c r="V49" s="128"/>
      <c r="W49" s="128"/>
      <c r="X49" s="128"/>
      <c r="Y49" s="128"/>
      <c r="Z49" s="128"/>
      <c r="AA49" s="145"/>
    </row>
    <row r="50" spans="1:834" ht="39" x14ac:dyDescent="0.35">
      <c r="A50" s="226"/>
      <c r="B50" s="124">
        <v>38</v>
      </c>
      <c r="C50" s="141" t="s">
        <v>599</v>
      </c>
      <c r="D50" s="141" t="s">
        <v>525</v>
      </c>
      <c r="E50" s="141" t="s">
        <v>96</v>
      </c>
      <c r="F50" s="141" t="s">
        <v>526</v>
      </c>
      <c r="G50" s="141" t="s">
        <v>363</v>
      </c>
      <c r="H50" s="153" t="s">
        <v>97</v>
      </c>
      <c r="I50" s="100">
        <f>25561-17122</f>
        <v>8439</v>
      </c>
      <c r="J50" s="100">
        <v>0</v>
      </c>
      <c r="K50" s="100"/>
      <c r="L50" s="100"/>
      <c r="M50" s="100">
        <f>8561*3</f>
        <v>25683</v>
      </c>
      <c r="N50" s="86">
        <f t="shared" si="5"/>
        <v>34122</v>
      </c>
      <c r="O50" s="90" t="s">
        <v>80</v>
      </c>
      <c r="P50" s="90" t="s">
        <v>81</v>
      </c>
      <c r="Q50" s="90" t="s">
        <v>89</v>
      </c>
      <c r="R50" s="141"/>
      <c r="S50" s="128"/>
      <c r="T50" s="128"/>
      <c r="U50" s="128"/>
      <c r="V50" s="128"/>
      <c r="W50" s="128"/>
      <c r="X50" s="128"/>
      <c r="Y50" s="128"/>
      <c r="Z50" s="128"/>
      <c r="AA50" s="145"/>
    </row>
    <row r="51" spans="1:834" ht="39" x14ac:dyDescent="0.35">
      <c r="A51" s="226"/>
      <c r="B51" s="112">
        <v>39</v>
      </c>
      <c r="C51" s="141" t="s">
        <v>614</v>
      </c>
      <c r="D51" s="141" t="s">
        <v>525</v>
      </c>
      <c r="E51" s="141" t="s">
        <v>613</v>
      </c>
      <c r="F51" s="141" t="s">
        <v>527</v>
      </c>
      <c r="G51" s="141" t="s">
        <v>363</v>
      </c>
      <c r="H51" s="153" t="s">
        <v>114</v>
      </c>
      <c r="I51" s="100">
        <v>20088</v>
      </c>
      <c r="J51" s="100">
        <v>0</v>
      </c>
      <c r="K51" s="100"/>
      <c r="L51" s="100"/>
      <c r="M51" s="100">
        <v>10044</v>
      </c>
      <c r="N51" s="100">
        <f t="shared" si="5"/>
        <v>30132</v>
      </c>
      <c r="O51" s="90" t="s">
        <v>80</v>
      </c>
      <c r="P51" s="90" t="s">
        <v>81</v>
      </c>
      <c r="Q51" s="90" t="s">
        <v>89</v>
      </c>
      <c r="R51" s="90"/>
      <c r="S51" s="128"/>
      <c r="T51" s="128"/>
      <c r="U51" s="128"/>
      <c r="V51" s="128"/>
      <c r="W51" s="128"/>
      <c r="X51" s="128"/>
      <c r="Y51" s="128"/>
      <c r="Z51" s="128"/>
      <c r="AA51" s="145"/>
    </row>
    <row r="52" spans="1:834" ht="52" x14ac:dyDescent="0.35">
      <c r="A52" s="226"/>
      <c r="B52" s="124">
        <v>40</v>
      </c>
      <c r="C52" s="141" t="s">
        <v>28</v>
      </c>
      <c r="D52" s="141" t="s">
        <v>575</v>
      </c>
      <c r="E52" s="141" t="s">
        <v>101</v>
      </c>
      <c r="F52" s="141" t="s">
        <v>361</v>
      </c>
      <c r="G52" s="141" t="s">
        <v>362</v>
      </c>
      <c r="H52" s="153" t="s">
        <v>114</v>
      </c>
      <c r="I52" s="100">
        <v>3000</v>
      </c>
      <c r="J52" s="100">
        <v>0</v>
      </c>
      <c r="K52" s="100"/>
      <c r="L52" s="100"/>
      <c r="M52" s="100">
        <v>0</v>
      </c>
      <c r="N52" s="90">
        <f t="shared" si="5"/>
        <v>3000</v>
      </c>
      <c r="O52" s="90" t="s">
        <v>80</v>
      </c>
      <c r="P52" s="90" t="s">
        <v>81</v>
      </c>
      <c r="Q52" s="90" t="s">
        <v>89</v>
      </c>
      <c r="R52" s="90"/>
      <c r="S52" s="128"/>
      <c r="T52" s="128"/>
      <c r="U52" s="128"/>
      <c r="V52" s="128"/>
      <c r="W52" s="128"/>
      <c r="X52" s="128"/>
      <c r="Y52" s="128"/>
      <c r="Z52" s="128"/>
      <c r="AA52" s="145"/>
    </row>
    <row r="53" spans="1:834" ht="39" x14ac:dyDescent="0.35">
      <c r="A53" s="226"/>
      <c r="B53" s="112">
        <v>41</v>
      </c>
      <c r="C53" s="141" t="s">
        <v>26</v>
      </c>
      <c r="D53" s="141" t="s">
        <v>364</v>
      </c>
      <c r="E53" s="141" t="s">
        <v>365</v>
      </c>
      <c r="F53" s="141" t="s">
        <v>115</v>
      </c>
      <c r="G53" s="141" t="s">
        <v>366</v>
      </c>
      <c r="H53" s="153" t="s">
        <v>114</v>
      </c>
      <c r="I53" s="100">
        <v>3513</v>
      </c>
      <c r="J53" s="100">
        <v>0</v>
      </c>
      <c r="K53" s="100"/>
      <c r="L53" s="100"/>
      <c r="M53" s="100">
        <v>0</v>
      </c>
      <c r="N53" s="86">
        <f t="shared" si="5"/>
        <v>3513</v>
      </c>
      <c r="O53" s="90" t="s">
        <v>80</v>
      </c>
      <c r="P53" s="90" t="s">
        <v>81</v>
      </c>
      <c r="Q53" s="90" t="s">
        <v>89</v>
      </c>
      <c r="R53" s="90"/>
      <c r="S53" s="128"/>
      <c r="T53" s="128"/>
      <c r="U53" s="128"/>
      <c r="V53" s="128"/>
      <c r="W53" s="128"/>
      <c r="X53" s="128"/>
      <c r="Y53" s="128"/>
      <c r="Z53" s="128"/>
      <c r="AA53" s="145"/>
    </row>
    <row r="54" spans="1:834" ht="39" x14ac:dyDescent="0.35">
      <c r="A54" s="226"/>
      <c r="B54" s="124">
        <v>42</v>
      </c>
      <c r="C54" s="141" t="s">
        <v>27</v>
      </c>
      <c r="D54" s="141" t="s">
        <v>528</v>
      </c>
      <c r="E54" s="141" t="s">
        <v>529</v>
      </c>
      <c r="F54" s="141" t="s">
        <v>367</v>
      </c>
      <c r="G54" s="141" t="s">
        <v>366</v>
      </c>
      <c r="H54" s="153" t="s">
        <v>114</v>
      </c>
      <c r="I54" s="100">
        <v>7270</v>
      </c>
      <c r="J54" s="100">
        <v>0</v>
      </c>
      <c r="K54" s="100"/>
      <c r="L54" s="100"/>
      <c r="M54" s="100">
        <v>0</v>
      </c>
      <c r="N54" s="86">
        <f t="shared" si="5"/>
        <v>7270</v>
      </c>
      <c r="O54" s="90" t="s">
        <v>80</v>
      </c>
      <c r="P54" s="90" t="s">
        <v>81</v>
      </c>
      <c r="Q54" s="90" t="s">
        <v>89</v>
      </c>
      <c r="R54" s="90"/>
      <c r="S54" s="128"/>
      <c r="T54" s="128"/>
      <c r="U54" s="128"/>
      <c r="V54" s="128"/>
      <c r="W54" s="128"/>
      <c r="X54" s="128"/>
      <c r="Y54" s="128"/>
      <c r="Z54" s="128"/>
      <c r="AA54" s="145"/>
    </row>
    <row r="55" spans="1:834" s="193" customFormat="1" ht="40.5" customHeight="1" x14ac:dyDescent="0.35">
      <c r="A55" s="226"/>
      <c r="B55" s="112">
        <v>43</v>
      </c>
      <c r="C55" s="146" t="s">
        <v>639</v>
      </c>
      <c r="D55" s="146" t="s">
        <v>116</v>
      </c>
      <c r="E55" s="146" t="s">
        <v>376</v>
      </c>
      <c r="F55" s="146" t="s">
        <v>573</v>
      </c>
      <c r="G55" s="146" t="s">
        <v>366</v>
      </c>
      <c r="H55" s="147" t="s">
        <v>377</v>
      </c>
      <c r="I55" s="92"/>
      <c r="J55" s="92">
        <v>0</v>
      </c>
      <c r="K55" s="92">
        <v>39788</v>
      </c>
      <c r="L55" s="92"/>
      <c r="M55" s="92">
        <v>0</v>
      </c>
      <c r="N55" s="85">
        <f t="shared" si="5"/>
        <v>39788</v>
      </c>
      <c r="O55" s="89" t="s">
        <v>380</v>
      </c>
      <c r="P55" s="89"/>
      <c r="Q55" s="89"/>
      <c r="R55" s="89"/>
      <c r="S55" s="110"/>
      <c r="T55" s="110"/>
      <c r="U55" s="110"/>
      <c r="V55" s="110"/>
      <c r="W55" s="110"/>
      <c r="X55" s="110"/>
      <c r="Y55" s="110"/>
      <c r="Z55" s="110"/>
      <c r="AA55" s="145"/>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58"/>
      <c r="CV55" s="58"/>
      <c r="CW55" s="58"/>
      <c r="CX55" s="58"/>
      <c r="CY55" s="58"/>
      <c r="CZ55" s="58"/>
      <c r="DA55" s="58"/>
      <c r="DB55" s="58"/>
      <c r="DC55" s="58"/>
      <c r="DD55" s="58"/>
      <c r="DE55" s="58"/>
      <c r="DF55" s="58"/>
      <c r="DG55" s="58"/>
      <c r="DH55" s="58"/>
      <c r="DI55" s="58"/>
      <c r="DJ55" s="58"/>
      <c r="DK55" s="58"/>
      <c r="DL55" s="58"/>
      <c r="DM55" s="58"/>
      <c r="DN55" s="58"/>
      <c r="DO55" s="58"/>
      <c r="DP55" s="58"/>
      <c r="DQ55" s="58"/>
      <c r="DR55" s="58"/>
      <c r="DS55" s="58"/>
      <c r="DT55" s="58"/>
      <c r="DU55" s="58"/>
      <c r="DV55" s="58"/>
      <c r="DW55" s="58"/>
      <c r="DX55" s="58"/>
      <c r="DY55" s="58"/>
      <c r="DZ55" s="58"/>
      <c r="EA55" s="58"/>
      <c r="EB55" s="58"/>
      <c r="EC55" s="58"/>
      <c r="ED55" s="58"/>
      <c r="EE55" s="58"/>
      <c r="EF55" s="58"/>
      <c r="EG55" s="58"/>
      <c r="EH55" s="58"/>
      <c r="EI55" s="58"/>
      <c r="EJ55" s="58"/>
      <c r="EK55" s="58"/>
      <c r="EL55" s="58"/>
      <c r="EM55" s="58"/>
      <c r="EN55" s="58"/>
      <c r="EO55" s="58"/>
      <c r="EP55" s="58"/>
      <c r="EQ55" s="58"/>
      <c r="ER55" s="58"/>
      <c r="ES55" s="58"/>
      <c r="ET55" s="58"/>
      <c r="EU55" s="58"/>
      <c r="EV55" s="58"/>
      <c r="EW55" s="58"/>
      <c r="EX55" s="58"/>
      <c r="EY55" s="58"/>
      <c r="EZ55" s="58"/>
      <c r="FA55" s="58"/>
      <c r="FB55" s="58"/>
      <c r="FC55" s="58"/>
      <c r="FD55" s="58"/>
      <c r="FE55" s="58"/>
      <c r="FF55" s="58"/>
      <c r="FG55" s="58"/>
      <c r="FH55" s="58"/>
      <c r="FI55" s="58"/>
      <c r="FJ55" s="58"/>
      <c r="FK55" s="58"/>
      <c r="FL55" s="58"/>
      <c r="FM55" s="58"/>
      <c r="FN55" s="58"/>
      <c r="FO55" s="58"/>
      <c r="FP55" s="58"/>
      <c r="FQ55" s="58"/>
      <c r="FR55" s="58"/>
      <c r="FS55" s="58"/>
      <c r="FT55" s="58"/>
      <c r="FU55" s="58"/>
      <c r="FV55" s="58"/>
      <c r="FW55" s="58"/>
      <c r="FX55" s="58"/>
      <c r="FY55" s="58"/>
      <c r="FZ55" s="58"/>
      <c r="GA55" s="58"/>
      <c r="GB55" s="58"/>
      <c r="GC55" s="58"/>
      <c r="GD55" s="58"/>
      <c r="GE55" s="58"/>
      <c r="GF55" s="58"/>
      <c r="GG55" s="58"/>
      <c r="GH55" s="58"/>
      <c r="GI55" s="58"/>
      <c r="GJ55" s="58"/>
      <c r="GK55" s="58"/>
      <c r="GL55" s="58"/>
      <c r="GM55" s="58"/>
      <c r="GN55" s="58"/>
      <c r="GO55" s="58"/>
      <c r="GP55" s="58"/>
      <c r="GQ55" s="58"/>
      <c r="GR55" s="58"/>
      <c r="GS55" s="58"/>
      <c r="GT55" s="58"/>
      <c r="GU55" s="58"/>
      <c r="GV55" s="58"/>
      <c r="GW55" s="58"/>
      <c r="GX55" s="58"/>
      <c r="GY55" s="58"/>
      <c r="GZ55" s="58"/>
      <c r="HA55" s="58"/>
      <c r="HB55" s="58"/>
      <c r="HC55" s="58"/>
      <c r="HD55" s="58"/>
      <c r="HE55" s="58"/>
      <c r="HF55" s="58"/>
      <c r="HG55" s="58"/>
      <c r="HH55" s="58"/>
      <c r="HI55" s="58"/>
      <c r="HJ55" s="58"/>
      <c r="HK55" s="58"/>
      <c r="HL55" s="58"/>
      <c r="HM55" s="58"/>
      <c r="HN55" s="58"/>
      <c r="HO55" s="58"/>
      <c r="HP55" s="58"/>
      <c r="HQ55" s="58"/>
      <c r="HR55" s="58"/>
      <c r="HS55" s="58"/>
      <c r="HT55" s="58"/>
      <c r="HU55" s="58"/>
      <c r="HV55" s="58"/>
      <c r="HW55" s="58"/>
      <c r="HX55" s="58"/>
      <c r="HY55" s="58"/>
      <c r="HZ55" s="58"/>
      <c r="IA55" s="58"/>
      <c r="IB55" s="58"/>
      <c r="IC55" s="58"/>
      <c r="ID55" s="58"/>
      <c r="IE55" s="58"/>
      <c r="IF55" s="58"/>
      <c r="IG55" s="58"/>
      <c r="IH55" s="58"/>
      <c r="II55" s="58"/>
      <c r="IJ55" s="58"/>
      <c r="IK55" s="58"/>
      <c r="IL55" s="58"/>
      <c r="IM55" s="58"/>
      <c r="IN55" s="58"/>
      <c r="IO55" s="58"/>
      <c r="IP55" s="58"/>
      <c r="IQ55" s="58"/>
      <c r="IR55" s="58"/>
      <c r="IS55" s="58"/>
      <c r="IT55" s="58"/>
      <c r="IU55" s="58"/>
      <c r="IV55" s="58"/>
      <c r="IW55" s="58"/>
      <c r="IX55" s="58"/>
      <c r="IY55" s="58"/>
      <c r="IZ55" s="58"/>
      <c r="JA55" s="58"/>
      <c r="JB55" s="58"/>
      <c r="JC55" s="58"/>
      <c r="JD55" s="58"/>
      <c r="JE55" s="58"/>
      <c r="JF55" s="58"/>
      <c r="JG55" s="58"/>
      <c r="JH55" s="58"/>
      <c r="JI55" s="58"/>
      <c r="JJ55" s="58"/>
      <c r="JK55" s="58"/>
      <c r="JL55" s="58"/>
      <c r="JM55" s="58"/>
      <c r="JN55" s="58"/>
      <c r="JO55" s="58"/>
      <c r="JP55" s="58"/>
      <c r="JQ55" s="58"/>
      <c r="JR55" s="58"/>
      <c r="JS55" s="58"/>
      <c r="JT55" s="58"/>
      <c r="JU55" s="58"/>
      <c r="JV55" s="58"/>
      <c r="JW55" s="58"/>
      <c r="JX55" s="58"/>
      <c r="JY55" s="58"/>
      <c r="JZ55" s="58"/>
      <c r="KA55" s="58"/>
      <c r="KB55" s="58"/>
      <c r="KC55" s="58"/>
      <c r="KD55" s="58"/>
      <c r="KE55" s="58"/>
      <c r="KF55" s="58"/>
      <c r="KG55" s="58"/>
      <c r="KH55" s="58"/>
      <c r="KI55" s="58"/>
      <c r="KJ55" s="58"/>
      <c r="KK55" s="58"/>
      <c r="KL55" s="58"/>
      <c r="KM55" s="58"/>
      <c r="KN55" s="58"/>
      <c r="KO55" s="58"/>
      <c r="KP55" s="58"/>
      <c r="KQ55" s="58"/>
      <c r="KR55" s="58"/>
      <c r="KS55" s="58"/>
      <c r="KT55" s="58"/>
      <c r="KU55" s="58"/>
      <c r="KV55" s="58"/>
      <c r="KW55" s="58"/>
      <c r="KX55" s="58"/>
      <c r="KY55" s="58"/>
      <c r="KZ55" s="58"/>
      <c r="LA55" s="58"/>
      <c r="LB55" s="58"/>
      <c r="LC55" s="58"/>
      <c r="LD55" s="58"/>
      <c r="LE55" s="58"/>
      <c r="LF55" s="58"/>
      <c r="LG55" s="58"/>
      <c r="LH55" s="58"/>
      <c r="LI55" s="58"/>
      <c r="LJ55" s="58"/>
      <c r="LK55" s="58"/>
      <c r="LL55" s="58"/>
      <c r="LM55" s="58"/>
      <c r="LN55" s="58"/>
      <c r="LO55" s="58"/>
      <c r="LP55" s="58"/>
      <c r="LQ55" s="58"/>
      <c r="LR55" s="58"/>
      <c r="LS55" s="58"/>
      <c r="LT55" s="58"/>
      <c r="LU55" s="58"/>
      <c r="LV55" s="58"/>
      <c r="LW55" s="58"/>
      <c r="LX55" s="58"/>
      <c r="LY55" s="58"/>
      <c r="LZ55" s="58"/>
      <c r="MA55" s="58"/>
      <c r="MB55" s="58"/>
      <c r="MC55" s="58"/>
      <c r="MD55" s="58"/>
      <c r="ME55" s="58"/>
      <c r="MF55" s="58"/>
      <c r="MG55" s="58"/>
      <c r="MH55" s="58"/>
      <c r="MI55" s="58"/>
      <c r="MJ55" s="58"/>
      <c r="MK55" s="58"/>
      <c r="ML55" s="58"/>
      <c r="MM55" s="58"/>
      <c r="MN55" s="58"/>
      <c r="MO55" s="58"/>
      <c r="MP55" s="58"/>
      <c r="MQ55" s="58"/>
      <c r="MR55" s="58"/>
      <c r="MS55" s="58"/>
      <c r="MT55" s="58"/>
      <c r="MU55" s="58"/>
      <c r="MV55" s="58"/>
      <c r="MW55" s="58"/>
      <c r="MX55" s="58"/>
      <c r="MY55" s="58"/>
      <c r="MZ55" s="58"/>
      <c r="NA55" s="58"/>
      <c r="NB55" s="58"/>
      <c r="NC55" s="58"/>
      <c r="ND55" s="58"/>
      <c r="NE55" s="58"/>
      <c r="NF55" s="58"/>
      <c r="NG55" s="58"/>
      <c r="NH55" s="58"/>
      <c r="NI55" s="58"/>
      <c r="NJ55" s="58"/>
      <c r="NK55" s="58"/>
      <c r="NL55" s="58"/>
      <c r="NM55" s="58"/>
      <c r="NN55" s="58"/>
      <c r="NO55" s="58"/>
      <c r="NP55" s="58"/>
      <c r="NQ55" s="58"/>
      <c r="NR55" s="58"/>
      <c r="NS55" s="58"/>
      <c r="NT55" s="58"/>
      <c r="NU55" s="58"/>
      <c r="NV55" s="58"/>
      <c r="NW55" s="58"/>
      <c r="NX55" s="58"/>
      <c r="NY55" s="58"/>
      <c r="NZ55" s="58"/>
      <c r="OA55" s="58"/>
      <c r="OB55" s="58"/>
      <c r="OC55" s="58"/>
      <c r="OD55" s="58"/>
      <c r="OE55" s="58"/>
      <c r="OF55" s="58"/>
      <c r="OG55" s="58"/>
      <c r="OH55" s="58"/>
      <c r="OI55" s="58"/>
      <c r="OJ55" s="58"/>
      <c r="OK55" s="58"/>
      <c r="OL55" s="58"/>
      <c r="OM55" s="58"/>
      <c r="ON55" s="58"/>
      <c r="OO55" s="58"/>
      <c r="OP55" s="58"/>
      <c r="OQ55" s="58"/>
      <c r="OR55" s="58"/>
      <c r="OS55" s="58"/>
      <c r="OT55" s="58"/>
      <c r="OU55" s="58"/>
      <c r="OV55" s="58"/>
      <c r="OW55" s="58"/>
      <c r="OX55" s="58"/>
      <c r="OY55" s="58"/>
      <c r="OZ55" s="58"/>
      <c r="PA55" s="58"/>
      <c r="PB55" s="58"/>
      <c r="PC55" s="58"/>
      <c r="PD55" s="58"/>
      <c r="PE55" s="58"/>
      <c r="PF55" s="58"/>
      <c r="PG55" s="58"/>
      <c r="PH55" s="58"/>
      <c r="PI55" s="58"/>
      <c r="PJ55" s="58"/>
      <c r="PK55" s="58"/>
      <c r="PL55" s="58"/>
      <c r="PM55" s="58"/>
      <c r="PN55" s="58"/>
      <c r="PO55" s="58"/>
      <c r="PP55" s="58"/>
      <c r="PQ55" s="58"/>
      <c r="PR55" s="58"/>
      <c r="PS55" s="58"/>
      <c r="PT55" s="58"/>
      <c r="PU55" s="58"/>
      <c r="PV55" s="58"/>
      <c r="PW55" s="58"/>
      <c r="PX55" s="58"/>
      <c r="PY55" s="58"/>
      <c r="PZ55" s="58"/>
      <c r="QA55" s="58"/>
      <c r="QB55" s="58"/>
      <c r="QC55" s="58"/>
      <c r="QD55" s="58"/>
      <c r="QE55" s="58"/>
      <c r="QF55" s="58"/>
      <c r="QG55" s="58"/>
      <c r="QH55" s="58"/>
      <c r="QI55" s="58"/>
      <c r="QJ55" s="58"/>
      <c r="QK55" s="58"/>
      <c r="QL55" s="58"/>
      <c r="QM55" s="58"/>
      <c r="QN55" s="58"/>
      <c r="QO55" s="58"/>
      <c r="QP55" s="58"/>
      <c r="QQ55" s="58"/>
      <c r="QR55" s="58"/>
      <c r="QS55" s="58"/>
      <c r="QT55" s="58"/>
      <c r="QU55" s="58"/>
      <c r="QV55" s="58"/>
      <c r="QW55" s="58"/>
      <c r="QX55" s="58"/>
      <c r="QY55" s="58"/>
      <c r="QZ55" s="58"/>
      <c r="RA55" s="58"/>
      <c r="RB55" s="58"/>
      <c r="RC55" s="58"/>
      <c r="RD55" s="58"/>
      <c r="RE55" s="58"/>
      <c r="RF55" s="58"/>
      <c r="RG55" s="58"/>
      <c r="RH55" s="58"/>
      <c r="RI55" s="58"/>
      <c r="RJ55" s="58"/>
      <c r="RK55" s="58"/>
      <c r="RL55" s="58"/>
      <c r="RM55" s="58"/>
      <c r="RN55" s="58"/>
      <c r="RO55" s="58"/>
      <c r="RP55" s="58"/>
      <c r="RQ55" s="58"/>
      <c r="RR55" s="58"/>
      <c r="RS55" s="58"/>
      <c r="RT55" s="58"/>
      <c r="RU55" s="58"/>
      <c r="RV55" s="58"/>
      <c r="RW55" s="58"/>
      <c r="RX55" s="58"/>
      <c r="RY55" s="58"/>
      <c r="RZ55" s="58"/>
      <c r="SA55" s="58"/>
      <c r="SB55" s="58"/>
      <c r="SC55" s="58"/>
      <c r="SD55" s="58"/>
      <c r="SE55" s="58"/>
      <c r="SF55" s="58"/>
      <c r="SG55" s="58"/>
      <c r="SH55" s="58"/>
      <c r="SI55" s="58"/>
      <c r="SJ55" s="58"/>
      <c r="SK55" s="58"/>
      <c r="SL55" s="58"/>
      <c r="SM55" s="58"/>
      <c r="SN55" s="58"/>
      <c r="SO55" s="58"/>
      <c r="SP55" s="58"/>
      <c r="SQ55" s="58"/>
      <c r="SR55" s="58"/>
      <c r="SS55" s="58"/>
      <c r="ST55" s="58"/>
      <c r="SU55" s="58"/>
      <c r="SV55" s="58"/>
      <c r="SW55" s="58"/>
      <c r="SX55" s="58"/>
      <c r="SY55" s="58"/>
      <c r="SZ55" s="58"/>
      <c r="TA55" s="58"/>
      <c r="TB55" s="58"/>
      <c r="TC55" s="58"/>
      <c r="TD55" s="58"/>
      <c r="TE55" s="58"/>
      <c r="TF55" s="58"/>
      <c r="TG55" s="58"/>
      <c r="TH55" s="58"/>
      <c r="TI55" s="58"/>
      <c r="TJ55" s="58"/>
      <c r="TK55" s="58"/>
      <c r="TL55" s="58"/>
      <c r="TM55" s="58"/>
      <c r="TN55" s="58"/>
      <c r="TO55" s="58"/>
      <c r="TP55" s="58"/>
      <c r="TQ55" s="58"/>
      <c r="TR55" s="58"/>
      <c r="TS55" s="58"/>
      <c r="TT55" s="58"/>
      <c r="TU55" s="58"/>
      <c r="TV55" s="58"/>
      <c r="TW55" s="58"/>
      <c r="TX55" s="58"/>
      <c r="TY55" s="58"/>
      <c r="TZ55" s="58"/>
      <c r="UA55" s="58"/>
      <c r="UB55" s="58"/>
      <c r="UC55" s="58"/>
      <c r="UD55" s="58"/>
      <c r="UE55" s="58"/>
      <c r="UF55" s="58"/>
      <c r="UG55" s="58"/>
      <c r="UH55" s="58"/>
      <c r="UI55" s="58"/>
      <c r="UJ55" s="58"/>
      <c r="UK55" s="58"/>
      <c r="UL55" s="58"/>
      <c r="UM55" s="58"/>
      <c r="UN55" s="58"/>
      <c r="UO55" s="58"/>
      <c r="UP55" s="58"/>
      <c r="UQ55" s="58"/>
      <c r="UR55" s="58"/>
      <c r="US55" s="58"/>
      <c r="UT55" s="58"/>
      <c r="UU55" s="58"/>
      <c r="UV55" s="58"/>
      <c r="UW55" s="58"/>
      <c r="UX55" s="58"/>
      <c r="UY55" s="58"/>
      <c r="UZ55" s="58"/>
      <c r="VA55" s="58"/>
      <c r="VB55" s="58"/>
      <c r="VC55" s="58"/>
      <c r="VD55" s="58"/>
      <c r="VE55" s="58"/>
      <c r="VF55" s="58"/>
      <c r="VG55" s="58"/>
      <c r="VH55" s="58"/>
      <c r="VI55" s="58"/>
      <c r="VJ55" s="58"/>
      <c r="VK55" s="58"/>
      <c r="VL55" s="58"/>
      <c r="VM55" s="58"/>
      <c r="VN55" s="58"/>
      <c r="VO55" s="58"/>
      <c r="VP55" s="58"/>
      <c r="VQ55" s="58"/>
      <c r="VR55" s="58"/>
      <c r="VS55" s="58"/>
      <c r="VT55" s="58"/>
      <c r="VU55" s="58"/>
      <c r="VV55" s="58"/>
      <c r="VW55" s="58"/>
      <c r="VX55" s="58"/>
      <c r="VY55" s="58"/>
      <c r="VZ55" s="58"/>
      <c r="WA55" s="58"/>
      <c r="WB55" s="58"/>
      <c r="WC55" s="58"/>
      <c r="WD55" s="58"/>
      <c r="WE55" s="58"/>
      <c r="WF55" s="58"/>
      <c r="WG55" s="58"/>
      <c r="WH55" s="58"/>
      <c r="WI55" s="58"/>
      <c r="WJ55" s="58"/>
      <c r="WK55" s="58"/>
      <c r="WL55" s="58"/>
      <c r="WM55" s="58"/>
      <c r="WN55" s="58"/>
      <c r="WO55" s="58"/>
      <c r="WP55" s="58"/>
      <c r="WQ55" s="58"/>
      <c r="WR55" s="58"/>
      <c r="WS55" s="58"/>
      <c r="WT55" s="58"/>
      <c r="WU55" s="58"/>
      <c r="WV55" s="58"/>
      <c r="WW55" s="58"/>
      <c r="WX55" s="58"/>
      <c r="WY55" s="58"/>
      <c r="WZ55" s="58"/>
      <c r="XA55" s="58"/>
      <c r="XB55" s="58"/>
      <c r="XC55" s="58"/>
      <c r="XD55" s="58"/>
      <c r="XE55" s="58"/>
      <c r="XF55" s="58"/>
      <c r="XG55" s="58"/>
      <c r="XH55" s="58"/>
      <c r="XI55" s="58"/>
      <c r="XJ55" s="58"/>
      <c r="XK55" s="58"/>
      <c r="XL55" s="58"/>
      <c r="XM55" s="58"/>
      <c r="XN55" s="58"/>
      <c r="XO55" s="58"/>
      <c r="XP55" s="58"/>
      <c r="XQ55" s="58"/>
      <c r="XR55" s="58"/>
      <c r="XS55" s="58"/>
      <c r="XT55" s="58"/>
      <c r="XU55" s="58"/>
      <c r="XV55" s="58"/>
      <c r="XW55" s="58"/>
      <c r="XX55" s="58"/>
      <c r="XY55" s="58"/>
      <c r="XZ55" s="58"/>
      <c r="YA55" s="58"/>
      <c r="YB55" s="58"/>
      <c r="YC55" s="58"/>
      <c r="YD55" s="58"/>
      <c r="YE55" s="58"/>
      <c r="YF55" s="58"/>
      <c r="YG55" s="58"/>
      <c r="YH55" s="58"/>
      <c r="YI55" s="58"/>
      <c r="YJ55" s="58"/>
      <c r="YK55" s="58"/>
      <c r="YL55" s="58"/>
      <c r="YM55" s="58"/>
      <c r="YN55" s="58"/>
      <c r="YO55" s="58"/>
      <c r="YP55" s="58"/>
      <c r="YQ55" s="58"/>
      <c r="YR55" s="58"/>
      <c r="YS55" s="58"/>
      <c r="YT55" s="58"/>
      <c r="YU55" s="58"/>
      <c r="YV55" s="58"/>
      <c r="YW55" s="58"/>
      <c r="YX55" s="58"/>
      <c r="YY55" s="58"/>
      <c r="YZ55" s="58"/>
      <c r="ZA55" s="58"/>
      <c r="ZB55" s="58"/>
      <c r="ZC55" s="58"/>
      <c r="ZD55" s="58"/>
      <c r="ZE55" s="58"/>
      <c r="ZF55" s="58"/>
      <c r="ZG55" s="58"/>
      <c r="ZH55" s="58"/>
      <c r="ZI55" s="58"/>
      <c r="ZJ55" s="58"/>
      <c r="ZK55" s="58"/>
      <c r="ZL55" s="58"/>
      <c r="ZM55" s="58"/>
      <c r="ZN55" s="58"/>
      <c r="ZO55" s="58"/>
      <c r="ZP55" s="58"/>
      <c r="ZQ55" s="58"/>
      <c r="ZR55" s="58"/>
      <c r="ZS55" s="58"/>
      <c r="ZT55" s="58"/>
      <c r="ZU55" s="58"/>
      <c r="ZV55" s="58"/>
      <c r="ZW55" s="58"/>
      <c r="ZX55" s="58"/>
      <c r="ZY55" s="58"/>
      <c r="ZZ55" s="58"/>
      <c r="AAA55" s="58"/>
      <c r="AAB55" s="58"/>
      <c r="AAC55" s="58"/>
      <c r="AAD55" s="58"/>
      <c r="AAE55" s="58"/>
      <c r="AAF55" s="58"/>
      <c r="AAG55" s="58"/>
      <c r="AAH55" s="58"/>
      <c r="AAI55" s="58"/>
      <c r="AAJ55" s="58"/>
      <c r="AAK55" s="58"/>
      <c r="AAL55" s="58"/>
      <c r="AAM55" s="58"/>
      <c r="AAN55" s="58"/>
      <c r="AAO55" s="58"/>
      <c r="AAP55" s="58"/>
      <c r="AAQ55" s="58"/>
      <c r="AAR55" s="58"/>
      <c r="AAS55" s="58"/>
      <c r="AAT55" s="58"/>
      <c r="AAU55" s="58"/>
      <c r="AAV55" s="58"/>
      <c r="AAW55" s="58"/>
      <c r="AAX55" s="58"/>
      <c r="AAY55" s="58"/>
      <c r="AAZ55" s="58"/>
      <c r="ABA55" s="58"/>
      <c r="ABB55" s="58"/>
      <c r="ABC55" s="58"/>
      <c r="ABD55" s="58"/>
      <c r="ABE55" s="58"/>
      <c r="ABF55" s="58"/>
      <c r="ABG55" s="58"/>
      <c r="ABH55" s="58"/>
      <c r="ABI55" s="58"/>
      <c r="ABJ55" s="58"/>
      <c r="ABK55" s="58"/>
      <c r="ABL55" s="58"/>
      <c r="ABM55" s="58"/>
      <c r="ABN55" s="58"/>
      <c r="ABO55" s="58"/>
      <c r="ABP55" s="58"/>
      <c r="ABQ55" s="58"/>
      <c r="ABR55" s="58"/>
      <c r="ABS55" s="58"/>
      <c r="ABT55" s="58"/>
      <c r="ABU55" s="58"/>
      <c r="ABV55" s="58"/>
      <c r="ABW55" s="58"/>
      <c r="ABX55" s="58"/>
      <c r="ABY55" s="58"/>
      <c r="ABZ55" s="58"/>
      <c r="ACA55" s="58"/>
      <c r="ACB55" s="58"/>
      <c r="ACC55" s="58"/>
      <c r="ACD55" s="58"/>
      <c r="ACE55" s="58"/>
      <c r="ACF55" s="58"/>
      <c r="ACG55" s="58"/>
      <c r="ACH55" s="58"/>
      <c r="ACI55" s="58"/>
      <c r="ACJ55" s="58"/>
      <c r="ACK55" s="58"/>
      <c r="ACL55" s="58"/>
      <c r="ACM55" s="58"/>
      <c r="ACN55" s="58"/>
      <c r="ACO55" s="58"/>
      <c r="ACP55" s="58"/>
      <c r="ACQ55" s="58"/>
      <c r="ACR55" s="58"/>
      <c r="ACS55" s="58"/>
      <c r="ACT55" s="58"/>
      <c r="ACU55" s="58"/>
      <c r="ACV55" s="58"/>
      <c r="ACW55" s="58"/>
      <c r="ACX55" s="58"/>
      <c r="ACY55" s="58"/>
      <c r="ACZ55" s="58"/>
      <c r="ADA55" s="58"/>
      <c r="ADB55" s="58"/>
      <c r="ADC55" s="58"/>
      <c r="ADD55" s="58"/>
      <c r="ADE55" s="58"/>
      <c r="ADF55" s="58"/>
      <c r="ADG55" s="58"/>
      <c r="ADH55" s="58"/>
      <c r="ADI55" s="58"/>
      <c r="ADJ55" s="58"/>
      <c r="ADK55" s="58"/>
      <c r="ADL55" s="58"/>
      <c r="ADM55" s="58"/>
      <c r="ADN55" s="58"/>
      <c r="ADO55" s="58"/>
      <c r="ADP55" s="58"/>
      <c r="ADQ55" s="58"/>
      <c r="ADR55" s="58"/>
      <c r="ADS55" s="58"/>
      <c r="ADT55" s="58"/>
      <c r="ADU55" s="58"/>
      <c r="ADV55" s="58"/>
      <c r="ADW55" s="58"/>
      <c r="ADX55" s="58"/>
      <c r="ADY55" s="58"/>
      <c r="ADZ55" s="58"/>
      <c r="AEA55" s="58"/>
      <c r="AEB55" s="58"/>
      <c r="AEC55" s="58"/>
      <c r="AED55" s="58"/>
      <c r="AEE55" s="58"/>
      <c r="AEF55" s="58"/>
      <c r="AEG55" s="58"/>
      <c r="AEH55" s="58"/>
      <c r="AEI55" s="58"/>
      <c r="AEJ55" s="58"/>
    </row>
    <row r="56" spans="1:834" ht="55.5" customHeight="1" x14ac:dyDescent="0.35">
      <c r="A56" s="226"/>
      <c r="B56" s="124">
        <v>44</v>
      </c>
      <c r="C56" s="141" t="s">
        <v>640</v>
      </c>
      <c r="D56" s="141" t="s">
        <v>116</v>
      </c>
      <c r="E56" s="141" t="s">
        <v>376</v>
      </c>
      <c r="F56" s="141" t="s">
        <v>573</v>
      </c>
      <c r="G56" s="141" t="s">
        <v>366</v>
      </c>
      <c r="H56" s="153" t="s">
        <v>377</v>
      </c>
      <c r="I56" s="100">
        <v>16163</v>
      </c>
      <c r="J56" s="100">
        <v>0</v>
      </c>
      <c r="K56" s="100"/>
      <c r="L56" s="100">
        <v>50000</v>
      </c>
      <c r="M56" s="100">
        <v>100000</v>
      </c>
      <c r="N56" s="86">
        <f t="shared" si="5"/>
        <v>166163</v>
      </c>
      <c r="O56" s="90"/>
      <c r="P56" s="90"/>
      <c r="Q56" s="90"/>
      <c r="R56" s="90"/>
      <c r="S56" s="128"/>
      <c r="T56" s="128"/>
      <c r="U56" s="128"/>
      <c r="V56" s="128"/>
      <c r="W56" s="128"/>
      <c r="X56" s="128"/>
      <c r="Y56" s="128"/>
      <c r="Z56" s="128"/>
      <c r="AA56" s="145"/>
    </row>
    <row r="57" spans="1:834" ht="39" x14ac:dyDescent="0.35">
      <c r="A57" s="226"/>
      <c r="B57" s="112">
        <v>45</v>
      </c>
      <c r="C57" s="141" t="s">
        <v>29</v>
      </c>
      <c r="D57" s="141" t="s">
        <v>528</v>
      </c>
      <c r="E57" s="141" t="s">
        <v>368</v>
      </c>
      <c r="F57" s="141" t="s">
        <v>369</v>
      </c>
      <c r="G57" s="141" t="s">
        <v>366</v>
      </c>
      <c r="H57" s="153" t="s">
        <v>114</v>
      </c>
      <c r="I57" s="100">
        <v>10000</v>
      </c>
      <c r="J57" s="100">
        <v>0</v>
      </c>
      <c r="K57" s="100"/>
      <c r="L57" s="100"/>
      <c r="M57" s="100">
        <v>0</v>
      </c>
      <c r="N57" s="86">
        <f t="shared" si="5"/>
        <v>10000</v>
      </c>
      <c r="O57" s="90" t="s">
        <v>80</v>
      </c>
      <c r="P57" s="90" t="s">
        <v>81</v>
      </c>
      <c r="Q57" s="90" t="s">
        <v>89</v>
      </c>
      <c r="R57" s="90"/>
      <c r="S57" s="128"/>
      <c r="T57" s="128"/>
      <c r="U57" s="128"/>
      <c r="V57" s="128"/>
      <c r="W57" s="128"/>
      <c r="X57" s="128"/>
      <c r="Y57" s="128"/>
      <c r="Z57" s="128"/>
      <c r="AA57" s="145"/>
    </row>
    <row r="58" spans="1:834" ht="52" x14ac:dyDescent="0.35">
      <c r="A58" s="226"/>
      <c r="B58" s="124">
        <v>46</v>
      </c>
      <c r="C58" s="141" t="s">
        <v>24</v>
      </c>
      <c r="D58" s="141" t="s">
        <v>370</v>
      </c>
      <c r="E58" s="141" t="s">
        <v>304</v>
      </c>
      <c r="F58" s="141" t="s">
        <v>371</v>
      </c>
      <c r="G58" s="141" t="s">
        <v>366</v>
      </c>
      <c r="H58" s="153" t="s">
        <v>372</v>
      </c>
      <c r="I58" s="100">
        <v>25000</v>
      </c>
      <c r="J58" s="100">
        <v>0</v>
      </c>
      <c r="K58" s="100"/>
      <c r="L58" s="100"/>
      <c r="M58" s="100">
        <v>0</v>
      </c>
      <c r="N58" s="86">
        <f t="shared" si="5"/>
        <v>25000</v>
      </c>
      <c r="O58" s="90" t="s">
        <v>80</v>
      </c>
      <c r="P58" s="90"/>
      <c r="Q58" s="90"/>
      <c r="R58" s="90"/>
      <c r="S58" s="128"/>
      <c r="T58" s="128"/>
      <c r="U58" s="128"/>
      <c r="V58" s="128"/>
      <c r="W58" s="128"/>
      <c r="X58" s="128"/>
      <c r="Y58" s="128"/>
      <c r="Z58" s="128"/>
      <c r="AA58" s="145"/>
    </row>
    <row r="59" spans="1:834" ht="52" x14ac:dyDescent="0.35">
      <c r="A59" s="226"/>
      <c r="B59" s="112">
        <v>47</v>
      </c>
      <c r="C59" s="141" t="s">
        <v>600</v>
      </c>
      <c r="D59" s="141" t="s">
        <v>102</v>
      </c>
      <c r="E59" s="141" t="s">
        <v>103</v>
      </c>
      <c r="F59" s="141" t="s">
        <v>104</v>
      </c>
      <c r="G59" s="141" t="s">
        <v>366</v>
      </c>
      <c r="H59" s="153" t="s">
        <v>105</v>
      </c>
      <c r="I59" s="100">
        <v>4500</v>
      </c>
      <c r="J59" s="100">
        <v>0</v>
      </c>
      <c r="K59" s="100"/>
      <c r="L59" s="100"/>
      <c r="M59" s="100">
        <v>0</v>
      </c>
      <c r="N59" s="86">
        <f t="shared" si="5"/>
        <v>4500</v>
      </c>
      <c r="O59" s="90" t="s">
        <v>80</v>
      </c>
      <c r="P59" s="90" t="s">
        <v>81</v>
      </c>
      <c r="Q59" s="90" t="s">
        <v>89</v>
      </c>
      <c r="R59" s="90"/>
      <c r="S59" s="128"/>
      <c r="T59" s="128"/>
      <c r="U59" s="128"/>
      <c r="V59" s="128"/>
      <c r="W59" s="128"/>
      <c r="X59" s="128"/>
      <c r="Y59" s="128"/>
      <c r="Z59" s="128"/>
      <c r="AA59" s="145"/>
    </row>
    <row r="60" spans="1:834" ht="39" x14ac:dyDescent="0.35">
      <c r="A60" s="226"/>
      <c r="B60" s="124">
        <v>48</v>
      </c>
      <c r="C60" s="141" t="s">
        <v>284</v>
      </c>
      <c r="D60" s="141" t="s">
        <v>530</v>
      </c>
      <c r="E60" s="141" t="s">
        <v>374</v>
      </c>
      <c r="F60" s="141" t="s">
        <v>375</v>
      </c>
      <c r="G60" s="141" t="s">
        <v>366</v>
      </c>
      <c r="H60" s="153" t="s">
        <v>373</v>
      </c>
      <c r="I60" s="100">
        <v>75000</v>
      </c>
      <c r="J60" s="100">
        <v>0</v>
      </c>
      <c r="K60" s="100"/>
      <c r="L60" s="100"/>
      <c r="M60" s="100">
        <v>0</v>
      </c>
      <c r="N60" s="86">
        <f t="shared" si="5"/>
        <v>75000</v>
      </c>
      <c r="O60" s="90"/>
      <c r="P60" s="90"/>
      <c r="Q60" s="90"/>
      <c r="R60" s="90"/>
      <c r="S60" s="128"/>
      <c r="T60" s="128"/>
      <c r="U60" s="128"/>
      <c r="V60" s="128"/>
      <c r="W60" s="128"/>
      <c r="X60" s="128"/>
      <c r="Y60" s="128"/>
      <c r="Z60" s="128"/>
      <c r="AA60" s="145"/>
    </row>
    <row r="61" spans="1:834" s="193" customFormat="1" ht="69.5" customHeight="1" x14ac:dyDescent="0.35">
      <c r="A61" s="226"/>
      <c r="B61" s="112">
        <v>49</v>
      </c>
      <c r="C61" s="146" t="s">
        <v>290</v>
      </c>
      <c r="D61" s="146" t="s">
        <v>378</v>
      </c>
      <c r="E61" s="146" t="s">
        <v>305</v>
      </c>
      <c r="F61" s="146" t="s">
        <v>379</v>
      </c>
      <c r="G61" s="146" t="s">
        <v>366</v>
      </c>
      <c r="H61" s="147" t="s">
        <v>306</v>
      </c>
      <c r="I61" s="92">
        <v>52111</v>
      </c>
      <c r="J61" s="92">
        <v>0</v>
      </c>
      <c r="K61" s="92"/>
      <c r="L61" s="92"/>
      <c r="M61" s="92">
        <v>0</v>
      </c>
      <c r="N61" s="85">
        <f t="shared" si="5"/>
        <v>52111</v>
      </c>
      <c r="O61" s="89"/>
      <c r="P61" s="89"/>
      <c r="Q61" s="89"/>
      <c r="R61" s="89"/>
      <c r="S61" s="192"/>
      <c r="T61" s="192"/>
      <c r="U61" s="192"/>
      <c r="V61" s="192"/>
      <c r="W61" s="192"/>
      <c r="X61" s="192"/>
      <c r="Y61" s="192"/>
      <c r="Z61" s="192"/>
      <c r="AA61" s="145"/>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c r="DA61" s="58"/>
      <c r="DB61" s="58"/>
      <c r="DC61" s="58"/>
      <c r="DD61" s="58"/>
      <c r="DE61" s="58"/>
      <c r="DF61" s="58"/>
      <c r="DG61" s="58"/>
      <c r="DH61" s="58"/>
      <c r="DI61" s="58"/>
      <c r="DJ61" s="58"/>
      <c r="DK61" s="58"/>
      <c r="DL61" s="58"/>
      <c r="DM61" s="58"/>
      <c r="DN61" s="58"/>
      <c r="DO61" s="58"/>
      <c r="DP61" s="58"/>
      <c r="DQ61" s="58"/>
      <c r="DR61" s="58"/>
      <c r="DS61" s="58"/>
      <c r="DT61" s="58"/>
      <c r="DU61" s="58"/>
      <c r="DV61" s="58"/>
      <c r="DW61" s="58"/>
      <c r="DX61" s="58"/>
      <c r="DY61" s="58"/>
      <c r="DZ61" s="58"/>
      <c r="EA61" s="58"/>
      <c r="EB61" s="58"/>
      <c r="EC61" s="58"/>
      <c r="ED61" s="58"/>
      <c r="EE61" s="58"/>
      <c r="EF61" s="58"/>
      <c r="EG61" s="58"/>
      <c r="EH61" s="58"/>
      <c r="EI61" s="58"/>
      <c r="EJ61" s="58"/>
      <c r="EK61" s="58"/>
      <c r="EL61" s="58"/>
      <c r="EM61" s="58"/>
      <c r="EN61" s="58"/>
      <c r="EO61" s="58"/>
      <c r="EP61" s="58"/>
      <c r="EQ61" s="58"/>
      <c r="ER61" s="58"/>
      <c r="ES61" s="58"/>
      <c r="ET61" s="58"/>
      <c r="EU61" s="58"/>
      <c r="EV61" s="58"/>
      <c r="EW61" s="58"/>
      <c r="EX61" s="58"/>
      <c r="EY61" s="58"/>
      <c r="EZ61" s="58"/>
      <c r="FA61" s="58"/>
      <c r="FB61" s="58"/>
      <c r="FC61" s="58"/>
      <c r="FD61" s="58"/>
      <c r="FE61" s="58"/>
      <c r="FF61" s="58"/>
      <c r="FG61" s="58"/>
      <c r="FH61" s="58"/>
      <c r="FI61" s="58"/>
      <c r="FJ61" s="58"/>
      <c r="FK61" s="58"/>
      <c r="FL61" s="58"/>
      <c r="FM61" s="58"/>
      <c r="FN61" s="58"/>
      <c r="FO61" s="58"/>
      <c r="FP61" s="58"/>
      <c r="FQ61" s="58"/>
      <c r="FR61" s="58"/>
      <c r="FS61" s="58"/>
      <c r="FT61" s="58"/>
      <c r="FU61" s="58"/>
      <c r="FV61" s="58"/>
      <c r="FW61" s="58"/>
      <c r="FX61" s="58"/>
      <c r="FY61" s="58"/>
      <c r="FZ61" s="58"/>
      <c r="GA61" s="58"/>
      <c r="GB61" s="58"/>
      <c r="GC61" s="58"/>
      <c r="GD61" s="58"/>
      <c r="GE61" s="58"/>
      <c r="GF61" s="58"/>
      <c r="GG61" s="58"/>
      <c r="GH61" s="58"/>
      <c r="GI61" s="58"/>
      <c r="GJ61" s="58"/>
      <c r="GK61" s="58"/>
      <c r="GL61" s="58"/>
      <c r="GM61" s="58"/>
      <c r="GN61" s="58"/>
      <c r="GO61" s="58"/>
      <c r="GP61" s="58"/>
      <c r="GQ61" s="58"/>
      <c r="GR61" s="58"/>
      <c r="GS61" s="58"/>
      <c r="GT61" s="58"/>
      <c r="GU61" s="58"/>
      <c r="GV61" s="58"/>
      <c r="GW61" s="58"/>
      <c r="GX61" s="58"/>
      <c r="GY61" s="58"/>
      <c r="GZ61" s="58"/>
      <c r="HA61" s="58"/>
      <c r="HB61" s="58"/>
      <c r="HC61" s="58"/>
      <c r="HD61" s="58"/>
      <c r="HE61" s="58"/>
      <c r="HF61" s="58"/>
      <c r="HG61" s="58"/>
      <c r="HH61" s="58"/>
      <c r="HI61" s="58"/>
      <c r="HJ61" s="58"/>
      <c r="HK61" s="58"/>
      <c r="HL61" s="58"/>
      <c r="HM61" s="58"/>
      <c r="HN61" s="58"/>
      <c r="HO61" s="58"/>
      <c r="HP61" s="58"/>
      <c r="HQ61" s="58"/>
      <c r="HR61" s="58"/>
      <c r="HS61" s="58"/>
      <c r="HT61" s="58"/>
      <c r="HU61" s="58"/>
      <c r="HV61" s="58"/>
      <c r="HW61" s="58"/>
      <c r="HX61" s="58"/>
      <c r="HY61" s="58"/>
      <c r="HZ61" s="58"/>
      <c r="IA61" s="58"/>
      <c r="IB61" s="58"/>
      <c r="IC61" s="58"/>
      <c r="ID61" s="58"/>
      <c r="IE61" s="58"/>
      <c r="IF61" s="58"/>
      <c r="IG61" s="58"/>
      <c r="IH61" s="58"/>
      <c r="II61" s="58"/>
      <c r="IJ61" s="58"/>
      <c r="IK61" s="58"/>
      <c r="IL61" s="58"/>
      <c r="IM61" s="58"/>
      <c r="IN61" s="58"/>
      <c r="IO61" s="58"/>
      <c r="IP61" s="58"/>
      <c r="IQ61" s="58"/>
      <c r="IR61" s="58"/>
      <c r="IS61" s="58"/>
      <c r="IT61" s="58"/>
      <c r="IU61" s="58"/>
      <c r="IV61" s="58"/>
      <c r="IW61" s="58"/>
      <c r="IX61" s="58"/>
      <c r="IY61" s="58"/>
      <c r="IZ61" s="58"/>
      <c r="JA61" s="58"/>
      <c r="JB61" s="58"/>
      <c r="JC61" s="58"/>
      <c r="JD61" s="58"/>
      <c r="JE61" s="58"/>
      <c r="JF61" s="58"/>
      <c r="JG61" s="58"/>
      <c r="JH61" s="58"/>
      <c r="JI61" s="58"/>
      <c r="JJ61" s="58"/>
      <c r="JK61" s="58"/>
      <c r="JL61" s="58"/>
      <c r="JM61" s="58"/>
      <c r="JN61" s="58"/>
      <c r="JO61" s="58"/>
      <c r="JP61" s="58"/>
      <c r="JQ61" s="58"/>
      <c r="JR61" s="58"/>
      <c r="JS61" s="58"/>
      <c r="JT61" s="58"/>
      <c r="JU61" s="58"/>
      <c r="JV61" s="58"/>
      <c r="JW61" s="58"/>
      <c r="JX61" s="58"/>
      <c r="JY61" s="58"/>
      <c r="JZ61" s="58"/>
      <c r="KA61" s="58"/>
      <c r="KB61" s="58"/>
      <c r="KC61" s="58"/>
      <c r="KD61" s="58"/>
      <c r="KE61" s="58"/>
      <c r="KF61" s="58"/>
      <c r="KG61" s="58"/>
      <c r="KH61" s="58"/>
      <c r="KI61" s="58"/>
      <c r="KJ61" s="58"/>
      <c r="KK61" s="58"/>
      <c r="KL61" s="58"/>
      <c r="KM61" s="58"/>
      <c r="KN61" s="58"/>
      <c r="KO61" s="58"/>
      <c r="KP61" s="58"/>
      <c r="KQ61" s="58"/>
      <c r="KR61" s="58"/>
      <c r="KS61" s="58"/>
      <c r="KT61" s="58"/>
      <c r="KU61" s="58"/>
      <c r="KV61" s="58"/>
      <c r="KW61" s="58"/>
      <c r="KX61" s="58"/>
      <c r="KY61" s="58"/>
      <c r="KZ61" s="58"/>
      <c r="LA61" s="58"/>
      <c r="LB61" s="58"/>
      <c r="LC61" s="58"/>
      <c r="LD61" s="58"/>
      <c r="LE61" s="58"/>
      <c r="LF61" s="58"/>
      <c r="LG61" s="58"/>
      <c r="LH61" s="58"/>
      <c r="LI61" s="58"/>
      <c r="LJ61" s="58"/>
      <c r="LK61" s="58"/>
      <c r="LL61" s="58"/>
      <c r="LM61" s="58"/>
      <c r="LN61" s="58"/>
      <c r="LO61" s="58"/>
      <c r="LP61" s="58"/>
      <c r="LQ61" s="58"/>
      <c r="LR61" s="58"/>
      <c r="LS61" s="58"/>
      <c r="LT61" s="58"/>
      <c r="LU61" s="58"/>
      <c r="LV61" s="58"/>
      <c r="LW61" s="58"/>
      <c r="LX61" s="58"/>
      <c r="LY61" s="58"/>
      <c r="LZ61" s="58"/>
      <c r="MA61" s="58"/>
      <c r="MB61" s="58"/>
      <c r="MC61" s="58"/>
      <c r="MD61" s="58"/>
      <c r="ME61" s="58"/>
      <c r="MF61" s="58"/>
      <c r="MG61" s="58"/>
      <c r="MH61" s="58"/>
      <c r="MI61" s="58"/>
      <c r="MJ61" s="58"/>
      <c r="MK61" s="58"/>
      <c r="ML61" s="58"/>
      <c r="MM61" s="58"/>
      <c r="MN61" s="58"/>
      <c r="MO61" s="58"/>
      <c r="MP61" s="58"/>
      <c r="MQ61" s="58"/>
      <c r="MR61" s="58"/>
      <c r="MS61" s="58"/>
      <c r="MT61" s="58"/>
      <c r="MU61" s="58"/>
      <c r="MV61" s="58"/>
      <c r="MW61" s="58"/>
      <c r="MX61" s="58"/>
      <c r="MY61" s="58"/>
      <c r="MZ61" s="58"/>
      <c r="NA61" s="58"/>
      <c r="NB61" s="58"/>
      <c r="NC61" s="58"/>
      <c r="ND61" s="58"/>
      <c r="NE61" s="58"/>
      <c r="NF61" s="58"/>
      <c r="NG61" s="58"/>
      <c r="NH61" s="58"/>
      <c r="NI61" s="58"/>
      <c r="NJ61" s="58"/>
      <c r="NK61" s="58"/>
      <c r="NL61" s="58"/>
      <c r="NM61" s="58"/>
      <c r="NN61" s="58"/>
      <c r="NO61" s="58"/>
      <c r="NP61" s="58"/>
      <c r="NQ61" s="58"/>
      <c r="NR61" s="58"/>
      <c r="NS61" s="58"/>
      <c r="NT61" s="58"/>
      <c r="NU61" s="58"/>
      <c r="NV61" s="58"/>
      <c r="NW61" s="58"/>
      <c r="NX61" s="58"/>
      <c r="NY61" s="58"/>
      <c r="NZ61" s="58"/>
      <c r="OA61" s="58"/>
      <c r="OB61" s="58"/>
      <c r="OC61" s="58"/>
      <c r="OD61" s="58"/>
      <c r="OE61" s="58"/>
      <c r="OF61" s="58"/>
      <c r="OG61" s="58"/>
      <c r="OH61" s="58"/>
      <c r="OI61" s="58"/>
      <c r="OJ61" s="58"/>
      <c r="OK61" s="58"/>
      <c r="OL61" s="58"/>
      <c r="OM61" s="58"/>
      <c r="ON61" s="58"/>
      <c r="OO61" s="58"/>
      <c r="OP61" s="58"/>
      <c r="OQ61" s="58"/>
      <c r="OR61" s="58"/>
      <c r="OS61" s="58"/>
      <c r="OT61" s="58"/>
      <c r="OU61" s="58"/>
      <c r="OV61" s="58"/>
      <c r="OW61" s="58"/>
      <c r="OX61" s="58"/>
      <c r="OY61" s="58"/>
      <c r="OZ61" s="58"/>
      <c r="PA61" s="58"/>
      <c r="PB61" s="58"/>
      <c r="PC61" s="58"/>
      <c r="PD61" s="58"/>
      <c r="PE61" s="58"/>
      <c r="PF61" s="58"/>
      <c r="PG61" s="58"/>
      <c r="PH61" s="58"/>
      <c r="PI61" s="58"/>
      <c r="PJ61" s="58"/>
      <c r="PK61" s="58"/>
      <c r="PL61" s="58"/>
      <c r="PM61" s="58"/>
      <c r="PN61" s="58"/>
      <c r="PO61" s="58"/>
      <c r="PP61" s="58"/>
      <c r="PQ61" s="58"/>
      <c r="PR61" s="58"/>
      <c r="PS61" s="58"/>
      <c r="PT61" s="58"/>
      <c r="PU61" s="58"/>
      <c r="PV61" s="58"/>
      <c r="PW61" s="58"/>
      <c r="PX61" s="58"/>
      <c r="PY61" s="58"/>
      <c r="PZ61" s="58"/>
      <c r="QA61" s="58"/>
      <c r="QB61" s="58"/>
      <c r="QC61" s="58"/>
      <c r="QD61" s="58"/>
      <c r="QE61" s="58"/>
      <c r="QF61" s="58"/>
      <c r="QG61" s="58"/>
      <c r="QH61" s="58"/>
      <c r="QI61" s="58"/>
      <c r="QJ61" s="58"/>
      <c r="QK61" s="58"/>
      <c r="QL61" s="58"/>
      <c r="QM61" s="58"/>
      <c r="QN61" s="58"/>
      <c r="QO61" s="58"/>
      <c r="QP61" s="58"/>
      <c r="QQ61" s="58"/>
      <c r="QR61" s="58"/>
      <c r="QS61" s="58"/>
      <c r="QT61" s="58"/>
      <c r="QU61" s="58"/>
      <c r="QV61" s="58"/>
      <c r="QW61" s="58"/>
      <c r="QX61" s="58"/>
      <c r="QY61" s="58"/>
      <c r="QZ61" s="58"/>
      <c r="RA61" s="58"/>
      <c r="RB61" s="58"/>
      <c r="RC61" s="58"/>
      <c r="RD61" s="58"/>
      <c r="RE61" s="58"/>
      <c r="RF61" s="58"/>
      <c r="RG61" s="58"/>
      <c r="RH61" s="58"/>
      <c r="RI61" s="58"/>
      <c r="RJ61" s="58"/>
      <c r="RK61" s="58"/>
      <c r="RL61" s="58"/>
      <c r="RM61" s="58"/>
      <c r="RN61" s="58"/>
      <c r="RO61" s="58"/>
      <c r="RP61" s="58"/>
      <c r="RQ61" s="58"/>
      <c r="RR61" s="58"/>
      <c r="RS61" s="58"/>
      <c r="RT61" s="58"/>
      <c r="RU61" s="58"/>
      <c r="RV61" s="58"/>
      <c r="RW61" s="58"/>
      <c r="RX61" s="58"/>
      <c r="RY61" s="58"/>
      <c r="RZ61" s="58"/>
      <c r="SA61" s="58"/>
      <c r="SB61" s="58"/>
      <c r="SC61" s="58"/>
      <c r="SD61" s="58"/>
      <c r="SE61" s="58"/>
      <c r="SF61" s="58"/>
      <c r="SG61" s="58"/>
      <c r="SH61" s="58"/>
      <c r="SI61" s="58"/>
      <c r="SJ61" s="58"/>
      <c r="SK61" s="58"/>
      <c r="SL61" s="58"/>
      <c r="SM61" s="58"/>
      <c r="SN61" s="58"/>
      <c r="SO61" s="58"/>
      <c r="SP61" s="58"/>
      <c r="SQ61" s="58"/>
      <c r="SR61" s="58"/>
      <c r="SS61" s="58"/>
      <c r="ST61" s="58"/>
      <c r="SU61" s="58"/>
      <c r="SV61" s="58"/>
      <c r="SW61" s="58"/>
      <c r="SX61" s="58"/>
      <c r="SY61" s="58"/>
      <c r="SZ61" s="58"/>
      <c r="TA61" s="58"/>
      <c r="TB61" s="58"/>
      <c r="TC61" s="58"/>
      <c r="TD61" s="58"/>
      <c r="TE61" s="58"/>
      <c r="TF61" s="58"/>
      <c r="TG61" s="58"/>
      <c r="TH61" s="58"/>
      <c r="TI61" s="58"/>
      <c r="TJ61" s="58"/>
      <c r="TK61" s="58"/>
      <c r="TL61" s="58"/>
      <c r="TM61" s="58"/>
      <c r="TN61" s="58"/>
      <c r="TO61" s="58"/>
      <c r="TP61" s="58"/>
      <c r="TQ61" s="58"/>
      <c r="TR61" s="58"/>
      <c r="TS61" s="58"/>
      <c r="TT61" s="58"/>
      <c r="TU61" s="58"/>
      <c r="TV61" s="58"/>
      <c r="TW61" s="58"/>
      <c r="TX61" s="58"/>
      <c r="TY61" s="58"/>
      <c r="TZ61" s="58"/>
      <c r="UA61" s="58"/>
      <c r="UB61" s="58"/>
      <c r="UC61" s="58"/>
      <c r="UD61" s="58"/>
      <c r="UE61" s="58"/>
      <c r="UF61" s="58"/>
      <c r="UG61" s="58"/>
      <c r="UH61" s="58"/>
      <c r="UI61" s="58"/>
      <c r="UJ61" s="58"/>
      <c r="UK61" s="58"/>
      <c r="UL61" s="58"/>
      <c r="UM61" s="58"/>
      <c r="UN61" s="58"/>
      <c r="UO61" s="58"/>
      <c r="UP61" s="58"/>
      <c r="UQ61" s="58"/>
      <c r="UR61" s="58"/>
      <c r="US61" s="58"/>
      <c r="UT61" s="58"/>
      <c r="UU61" s="58"/>
      <c r="UV61" s="58"/>
      <c r="UW61" s="58"/>
      <c r="UX61" s="58"/>
      <c r="UY61" s="58"/>
      <c r="UZ61" s="58"/>
      <c r="VA61" s="58"/>
      <c r="VB61" s="58"/>
      <c r="VC61" s="58"/>
      <c r="VD61" s="58"/>
      <c r="VE61" s="58"/>
      <c r="VF61" s="58"/>
      <c r="VG61" s="58"/>
      <c r="VH61" s="58"/>
      <c r="VI61" s="58"/>
      <c r="VJ61" s="58"/>
      <c r="VK61" s="58"/>
      <c r="VL61" s="58"/>
      <c r="VM61" s="58"/>
      <c r="VN61" s="58"/>
      <c r="VO61" s="58"/>
      <c r="VP61" s="58"/>
      <c r="VQ61" s="58"/>
      <c r="VR61" s="58"/>
      <c r="VS61" s="58"/>
      <c r="VT61" s="58"/>
      <c r="VU61" s="58"/>
      <c r="VV61" s="58"/>
      <c r="VW61" s="58"/>
      <c r="VX61" s="58"/>
      <c r="VY61" s="58"/>
      <c r="VZ61" s="58"/>
      <c r="WA61" s="58"/>
      <c r="WB61" s="58"/>
      <c r="WC61" s="58"/>
      <c r="WD61" s="58"/>
      <c r="WE61" s="58"/>
      <c r="WF61" s="58"/>
      <c r="WG61" s="58"/>
      <c r="WH61" s="58"/>
      <c r="WI61" s="58"/>
      <c r="WJ61" s="58"/>
      <c r="WK61" s="58"/>
      <c r="WL61" s="58"/>
      <c r="WM61" s="58"/>
      <c r="WN61" s="58"/>
      <c r="WO61" s="58"/>
      <c r="WP61" s="58"/>
      <c r="WQ61" s="58"/>
      <c r="WR61" s="58"/>
      <c r="WS61" s="58"/>
      <c r="WT61" s="58"/>
      <c r="WU61" s="58"/>
      <c r="WV61" s="58"/>
      <c r="WW61" s="58"/>
      <c r="WX61" s="58"/>
      <c r="WY61" s="58"/>
      <c r="WZ61" s="58"/>
      <c r="XA61" s="58"/>
      <c r="XB61" s="58"/>
      <c r="XC61" s="58"/>
      <c r="XD61" s="58"/>
      <c r="XE61" s="58"/>
      <c r="XF61" s="58"/>
      <c r="XG61" s="58"/>
      <c r="XH61" s="58"/>
      <c r="XI61" s="58"/>
      <c r="XJ61" s="58"/>
      <c r="XK61" s="58"/>
      <c r="XL61" s="58"/>
      <c r="XM61" s="58"/>
      <c r="XN61" s="58"/>
      <c r="XO61" s="58"/>
      <c r="XP61" s="58"/>
      <c r="XQ61" s="58"/>
      <c r="XR61" s="58"/>
      <c r="XS61" s="58"/>
      <c r="XT61" s="58"/>
      <c r="XU61" s="58"/>
      <c r="XV61" s="58"/>
      <c r="XW61" s="58"/>
      <c r="XX61" s="58"/>
      <c r="XY61" s="58"/>
      <c r="XZ61" s="58"/>
      <c r="YA61" s="58"/>
      <c r="YB61" s="58"/>
      <c r="YC61" s="58"/>
      <c r="YD61" s="58"/>
      <c r="YE61" s="58"/>
      <c r="YF61" s="58"/>
      <c r="YG61" s="58"/>
      <c r="YH61" s="58"/>
      <c r="YI61" s="58"/>
      <c r="YJ61" s="58"/>
      <c r="YK61" s="58"/>
      <c r="YL61" s="58"/>
      <c r="YM61" s="58"/>
      <c r="YN61" s="58"/>
      <c r="YO61" s="58"/>
      <c r="YP61" s="58"/>
      <c r="YQ61" s="58"/>
      <c r="YR61" s="58"/>
      <c r="YS61" s="58"/>
      <c r="YT61" s="58"/>
      <c r="YU61" s="58"/>
      <c r="YV61" s="58"/>
      <c r="YW61" s="58"/>
      <c r="YX61" s="58"/>
      <c r="YY61" s="58"/>
      <c r="YZ61" s="58"/>
      <c r="ZA61" s="58"/>
      <c r="ZB61" s="58"/>
      <c r="ZC61" s="58"/>
      <c r="ZD61" s="58"/>
      <c r="ZE61" s="58"/>
      <c r="ZF61" s="58"/>
      <c r="ZG61" s="58"/>
      <c r="ZH61" s="58"/>
      <c r="ZI61" s="58"/>
      <c r="ZJ61" s="58"/>
      <c r="ZK61" s="58"/>
      <c r="ZL61" s="58"/>
      <c r="ZM61" s="58"/>
      <c r="ZN61" s="58"/>
      <c r="ZO61" s="58"/>
      <c r="ZP61" s="58"/>
      <c r="ZQ61" s="58"/>
      <c r="ZR61" s="58"/>
      <c r="ZS61" s="58"/>
      <c r="ZT61" s="58"/>
      <c r="ZU61" s="58"/>
      <c r="ZV61" s="58"/>
      <c r="ZW61" s="58"/>
      <c r="ZX61" s="58"/>
      <c r="ZY61" s="58"/>
      <c r="ZZ61" s="58"/>
      <c r="AAA61" s="58"/>
      <c r="AAB61" s="58"/>
      <c r="AAC61" s="58"/>
      <c r="AAD61" s="58"/>
      <c r="AAE61" s="58"/>
      <c r="AAF61" s="58"/>
      <c r="AAG61" s="58"/>
      <c r="AAH61" s="58"/>
      <c r="AAI61" s="58"/>
      <c r="AAJ61" s="58"/>
      <c r="AAK61" s="58"/>
      <c r="AAL61" s="58"/>
      <c r="AAM61" s="58"/>
      <c r="AAN61" s="58"/>
      <c r="AAO61" s="58"/>
      <c r="AAP61" s="58"/>
      <c r="AAQ61" s="58"/>
      <c r="AAR61" s="58"/>
      <c r="AAS61" s="58"/>
      <c r="AAT61" s="58"/>
      <c r="AAU61" s="58"/>
      <c r="AAV61" s="58"/>
      <c r="AAW61" s="58"/>
      <c r="AAX61" s="58"/>
      <c r="AAY61" s="58"/>
      <c r="AAZ61" s="58"/>
      <c r="ABA61" s="58"/>
      <c r="ABB61" s="58"/>
      <c r="ABC61" s="58"/>
      <c r="ABD61" s="58"/>
      <c r="ABE61" s="58"/>
      <c r="ABF61" s="58"/>
      <c r="ABG61" s="58"/>
      <c r="ABH61" s="58"/>
      <c r="ABI61" s="58"/>
      <c r="ABJ61" s="58"/>
      <c r="ABK61" s="58"/>
      <c r="ABL61" s="58"/>
      <c r="ABM61" s="58"/>
      <c r="ABN61" s="58"/>
      <c r="ABO61" s="58"/>
      <c r="ABP61" s="58"/>
      <c r="ABQ61" s="58"/>
      <c r="ABR61" s="58"/>
      <c r="ABS61" s="58"/>
      <c r="ABT61" s="58"/>
      <c r="ABU61" s="58"/>
      <c r="ABV61" s="58"/>
      <c r="ABW61" s="58"/>
      <c r="ABX61" s="58"/>
      <c r="ABY61" s="58"/>
      <c r="ABZ61" s="58"/>
      <c r="ACA61" s="58"/>
      <c r="ACB61" s="58"/>
      <c r="ACC61" s="58"/>
      <c r="ACD61" s="58"/>
      <c r="ACE61" s="58"/>
      <c r="ACF61" s="58"/>
      <c r="ACG61" s="58"/>
      <c r="ACH61" s="58"/>
      <c r="ACI61" s="58"/>
      <c r="ACJ61" s="58"/>
      <c r="ACK61" s="58"/>
      <c r="ACL61" s="58"/>
      <c r="ACM61" s="58"/>
      <c r="ACN61" s="58"/>
      <c r="ACO61" s="58"/>
      <c r="ACP61" s="58"/>
      <c r="ACQ61" s="58"/>
      <c r="ACR61" s="58"/>
      <c r="ACS61" s="58"/>
      <c r="ACT61" s="58"/>
      <c r="ACU61" s="58"/>
      <c r="ACV61" s="58"/>
      <c r="ACW61" s="58"/>
      <c r="ACX61" s="58"/>
      <c r="ACY61" s="58"/>
      <c r="ACZ61" s="58"/>
      <c r="ADA61" s="58"/>
      <c r="ADB61" s="58"/>
      <c r="ADC61" s="58"/>
      <c r="ADD61" s="58"/>
      <c r="ADE61" s="58"/>
      <c r="ADF61" s="58"/>
      <c r="ADG61" s="58"/>
      <c r="ADH61" s="58"/>
      <c r="ADI61" s="58"/>
      <c r="ADJ61" s="58"/>
      <c r="ADK61" s="58"/>
      <c r="ADL61" s="58"/>
      <c r="ADM61" s="58"/>
      <c r="ADN61" s="58"/>
      <c r="ADO61" s="58"/>
      <c r="ADP61" s="58"/>
      <c r="ADQ61" s="58"/>
      <c r="ADR61" s="58"/>
      <c r="ADS61" s="58"/>
      <c r="ADT61" s="58"/>
      <c r="ADU61" s="58"/>
      <c r="ADV61" s="58"/>
      <c r="ADW61" s="58"/>
      <c r="ADX61" s="58"/>
      <c r="ADY61" s="58"/>
      <c r="ADZ61" s="58"/>
      <c r="AEA61" s="58"/>
      <c r="AEB61" s="58"/>
      <c r="AEC61" s="58"/>
      <c r="AED61" s="58"/>
      <c r="AEE61" s="58"/>
      <c r="AEF61" s="58"/>
      <c r="AEG61" s="58"/>
      <c r="AEH61" s="58"/>
      <c r="AEI61" s="58"/>
      <c r="AEJ61" s="58"/>
      <c r="AEK61" s="58"/>
      <c r="AEL61" s="58"/>
      <c r="AEM61" s="58"/>
      <c r="AEN61" s="58"/>
      <c r="AEO61" s="58"/>
      <c r="AEP61" s="58"/>
      <c r="AEQ61" s="58"/>
      <c r="AER61" s="58"/>
      <c r="AES61" s="58"/>
      <c r="AET61" s="58"/>
      <c r="AEU61" s="58"/>
      <c r="AEV61" s="58"/>
      <c r="AEW61" s="58"/>
      <c r="AEX61" s="58"/>
      <c r="AEY61" s="58"/>
      <c r="AEZ61" s="58"/>
      <c r="AFA61" s="58"/>
      <c r="AFB61" s="58"/>
    </row>
    <row r="62" spans="1:834" ht="52" x14ac:dyDescent="0.35">
      <c r="A62" s="226"/>
      <c r="B62" s="124">
        <v>50</v>
      </c>
      <c r="C62" s="141" t="s">
        <v>298</v>
      </c>
      <c r="D62" s="141" t="s">
        <v>378</v>
      </c>
      <c r="E62" s="141" t="s">
        <v>311</v>
      </c>
      <c r="F62" s="154" t="s">
        <v>531</v>
      </c>
      <c r="G62" s="141" t="s">
        <v>380</v>
      </c>
      <c r="H62" s="153" t="s">
        <v>381</v>
      </c>
      <c r="I62" s="100">
        <v>0</v>
      </c>
      <c r="J62" s="100">
        <v>184045</v>
      </c>
      <c r="K62" s="100"/>
      <c r="L62" s="100"/>
      <c r="M62" s="86">
        <v>0</v>
      </c>
      <c r="N62" s="86">
        <f t="shared" si="5"/>
        <v>184045</v>
      </c>
      <c r="O62" s="90"/>
      <c r="P62" s="90"/>
      <c r="Q62" s="90"/>
      <c r="R62" s="90"/>
      <c r="S62" s="128"/>
      <c r="T62" s="128"/>
      <c r="U62" s="128"/>
      <c r="V62" s="128"/>
      <c r="W62" s="128"/>
      <c r="X62" s="128"/>
      <c r="Y62" s="128"/>
      <c r="Z62" s="128"/>
      <c r="AA62" s="145"/>
    </row>
    <row r="63" spans="1:834" ht="52" x14ac:dyDescent="0.35">
      <c r="A63" s="226"/>
      <c r="B63" s="112">
        <v>51</v>
      </c>
      <c r="C63" s="141" t="s">
        <v>631</v>
      </c>
      <c r="D63" s="141" t="s">
        <v>632</v>
      </c>
      <c r="E63" s="141"/>
      <c r="F63" s="154"/>
      <c r="G63" s="141" t="s">
        <v>489</v>
      </c>
      <c r="H63" s="141" t="s">
        <v>380</v>
      </c>
      <c r="I63" s="100"/>
      <c r="J63" s="100"/>
      <c r="K63" s="100"/>
      <c r="L63" s="100"/>
      <c r="M63" s="86">
        <v>688239</v>
      </c>
      <c r="N63" s="86">
        <f t="shared" si="5"/>
        <v>688239</v>
      </c>
      <c r="O63" s="90"/>
      <c r="P63" s="90"/>
      <c r="Q63" s="90"/>
      <c r="R63" s="90"/>
      <c r="S63" s="128"/>
      <c r="T63" s="128"/>
      <c r="U63" s="128"/>
      <c r="V63" s="128"/>
      <c r="W63" s="128"/>
      <c r="X63" s="128"/>
      <c r="Y63" s="128"/>
      <c r="Z63" s="128"/>
      <c r="AA63" s="145"/>
    </row>
    <row r="64" spans="1:834" x14ac:dyDescent="0.35">
      <c r="A64" s="252"/>
      <c r="B64" s="124">
        <v>52</v>
      </c>
      <c r="C64" s="249" t="s">
        <v>86</v>
      </c>
      <c r="D64" s="250"/>
      <c r="E64" s="250"/>
      <c r="F64" s="250"/>
      <c r="G64" s="250"/>
      <c r="H64" s="251"/>
      <c r="I64" s="103">
        <f t="shared" ref="I64:N64" si="6">SUM(I43:I63)</f>
        <v>377323</v>
      </c>
      <c r="J64" s="103">
        <f t="shared" si="6"/>
        <v>264592.44</v>
      </c>
      <c r="K64" s="103">
        <f t="shared" si="6"/>
        <v>39788</v>
      </c>
      <c r="L64" s="103">
        <f t="shared" si="6"/>
        <v>50000</v>
      </c>
      <c r="M64" s="103">
        <f t="shared" si="6"/>
        <v>963966</v>
      </c>
      <c r="N64" s="103">
        <f t="shared" si="6"/>
        <v>1695669.44</v>
      </c>
      <c r="O64" s="102" t="s">
        <v>80</v>
      </c>
      <c r="P64" s="102" t="s">
        <v>81</v>
      </c>
      <c r="Q64" s="102" t="s">
        <v>89</v>
      </c>
      <c r="R64" s="103"/>
      <c r="S64" s="110"/>
      <c r="T64" s="110"/>
      <c r="U64" s="110"/>
      <c r="V64" s="110"/>
      <c r="W64" s="110"/>
      <c r="X64" s="110"/>
      <c r="Y64" s="110"/>
      <c r="Z64" s="110"/>
      <c r="AA64" s="145"/>
    </row>
    <row r="65" spans="1:27" x14ac:dyDescent="0.35">
      <c r="A65" s="124"/>
      <c r="B65" s="112"/>
      <c r="C65" s="141"/>
      <c r="D65" s="243" t="s">
        <v>438</v>
      </c>
      <c r="E65" s="244"/>
      <c r="F65" s="244"/>
      <c r="G65" s="244"/>
      <c r="H65" s="245"/>
      <c r="I65" s="97" t="s">
        <v>78</v>
      </c>
      <c r="J65" s="98" t="s">
        <v>79</v>
      </c>
      <c r="K65" s="98"/>
      <c r="L65" s="98"/>
      <c r="M65" s="98" t="s">
        <v>619</v>
      </c>
      <c r="N65" s="98" t="s">
        <v>109</v>
      </c>
      <c r="O65" s="99" t="s">
        <v>80</v>
      </c>
      <c r="P65" s="99" t="s">
        <v>81</v>
      </c>
      <c r="Q65" s="99" t="s">
        <v>89</v>
      </c>
      <c r="R65" s="190"/>
      <c r="S65" s="110"/>
      <c r="T65" s="110"/>
      <c r="U65" s="110"/>
      <c r="V65" s="110"/>
      <c r="W65" s="110"/>
      <c r="X65" s="110"/>
      <c r="Y65" s="110"/>
      <c r="Z65" s="110"/>
    </row>
    <row r="66" spans="1:27" ht="66.5" customHeight="1" x14ac:dyDescent="0.35">
      <c r="A66" s="225">
        <v>4</v>
      </c>
      <c r="B66" s="124">
        <v>53</v>
      </c>
      <c r="C66" s="141" t="s">
        <v>532</v>
      </c>
      <c r="D66" s="141" t="s">
        <v>533</v>
      </c>
      <c r="E66" s="141" t="s">
        <v>534</v>
      </c>
      <c r="F66" s="141" t="s">
        <v>382</v>
      </c>
      <c r="G66" s="141" t="s">
        <v>383</v>
      </c>
      <c r="H66" s="153" t="s">
        <v>384</v>
      </c>
      <c r="I66" s="176">
        <v>60000</v>
      </c>
      <c r="J66" s="200" t="s">
        <v>615</v>
      </c>
      <c r="K66" s="200"/>
      <c r="L66" s="200"/>
      <c r="M66" s="86">
        <v>0</v>
      </c>
      <c r="N66" s="86">
        <f>SUM(I66:M66)</f>
        <v>60000</v>
      </c>
      <c r="O66" s="90" t="s">
        <v>80</v>
      </c>
      <c r="P66" s="90" t="s">
        <v>81</v>
      </c>
      <c r="Q66" s="90" t="s">
        <v>560</v>
      </c>
      <c r="R66" s="100"/>
      <c r="S66" s="128"/>
      <c r="T66" s="128"/>
      <c r="U66" s="128"/>
      <c r="V66" s="128"/>
      <c r="W66" s="128"/>
      <c r="X66" s="128"/>
      <c r="Y66" s="128"/>
      <c r="Z66" s="128"/>
      <c r="AA66" s="145"/>
    </row>
    <row r="67" spans="1:27" ht="83.5" customHeight="1" x14ac:dyDescent="0.35">
      <c r="A67" s="226"/>
      <c r="B67" s="112">
        <v>54</v>
      </c>
      <c r="C67" s="173" t="s">
        <v>113</v>
      </c>
      <c r="D67" s="141" t="s">
        <v>533</v>
      </c>
      <c r="E67" s="141" t="s">
        <v>386</v>
      </c>
      <c r="F67" s="141" t="s">
        <v>385</v>
      </c>
      <c r="G67" s="141" t="s">
        <v>162</v>
      </c>
      <c r="H67" s="153" t="s">
        <v>384</v>
      </c>
      <c r="I67" s="100">
        <v>60000</v>
      </c>
      <c r="J67" s="100">
        <v>58652</v>
      </c>
      <c r="K67" s="100"/>
      <c r="L67" s="100"/>
      <c r="M67" s="86">
        <v>0</v>
      </c>
      <c r="N67" s="86">
        <f>SUM(I67:M67)</f>
        <v>118652</v>
      </c>
      <c r="O67" s="90" t="s">
        <v>80</v>
      </c>
      <c r="P67" s="90" t="s">
        <v>81</v>
      </c>
      <c r="Q67" s="90" t="s">
        <v>89</v>
      </c>
      <c r="R67" s="100"/>
      <c r="S67" s="128"/>
      <c r="T67" s="128"/>
      <c r="U67" s="128"/>
      <c r="V67" s="128"/>
      <c r="W67" s="128"/>
      <c r="X67" s="128"/>
      <c r="Y67" s="128"/>
      <c r="Z67" s="128"/>
      <c r="AA67" s="145"/>
    </row>
    <row r="68" spans="1:27" ht="67" customHeight="1" x14ac:dyDescent="0.35">
      <c r="A68" s="173"/>
      <c r="B68" s="124">
        <v>55</v>
      </c>
      <c r="C68" s="173" t="s">
        <v>629</v>
      </c>
      <c r="D68" s="173" t="s">
        <v>533</v>
      </c>
      <c r="E68" s="173" t="s">
        <v>601</v>
      </c>
      <c r="F68" s="173" t="s">
        <v>154</v>
      </c>
      <c r="G68" s="173" t="s">
        <v>588</v>
      </c>
      <c r="H68" s="173" t="s">
        <v>384</v>
      </c>
      <c r="I68" s="173">
        <v>0</v>
      </c>
      <c r="J68" s="173">
        <v>101000</v>
      </c>
      <c r="K68" s="173"/>
      <c r="L68" s="173"/>
      <c r="M68" s="173">
        <v>0</v>
      </c>
      <c r="N68" s="173">
        <f>SUM(I68:M68)</f>
        <v>101000</v>
      </c>
      <c r="O68" s="173"/>
      <c r="P68" s="173"/>
      <c r="Q68" s="95" t="s">
        <v>553</v>
      </c>
      <c r="R68" s="173"/>
      <c r="S68" s="128"/>
      <c r="T68" s="128"/>
      <c r="U68" s="128"/>
      <c r="V68" s="128"/>
      <c r="W68" s="128"/>
      <c r="X68" s="128"/>
      <c r="Y68" s="128"/>
      <c r="Z68" s="128"/>
      <c r="AA68" s="145"/>
    </row>
    <row r="69" spans="1:27" x14ac:dyDescent="0.35">
      <c r="A69" s="130"/>
      <c r="B69" s="124"/>
      <c r="C69" s="246" t="s">
        <v>86</v>
      </c>
      <c r="D69" s="247"/>
      <c r="E69" s="247"/>
      <c r="F69" s="247"/>
      <c r="G69" s="247"/>
      <c r="H69" s="248"/>
      <c r="I69" s="102">
        <f>SUM(I66:I68)</f>
        <v>120000</v>
      </c>
      <c r="J69" s="102">
        <f>SUM(J66:J68)</f>
        <v>159652</v>
      </c>
      <c r="K69" s="102"/>
      <c r="L69" s="102"/>
      <c r="M69" s="102">
        <f>SUM(M66:M68)</f>
        <v>0</v>
      </c>
      <c r="N69" s="102">
        <f>SUM(N66:N68)</f>
        <v>279652</v>
      </c>
      <c r="O69" s="102"/>
      <c r="P69" s="102"/>
      <c r="Q69" s="102"/>
      <c r="R69" s="102"/>
      <c r="S69" s="110"/>
      <c r="T69" s="110"/>
      <c r="U69" s="110"/>
      <c r="V69" s="110"/>
      <c r="W69" s="110"/>
      <c r="X69" s="110"/>
      <c r="Y69" s="110"/>
      <c r="Z69" s="110"/>
      <c r="AA69" s="145"/>
    </row>
    <row r="70" spans="1:27" x14ac:dyDescent="0.35">
      <c r="A70" s="231">
        <v>5</v>
      </c>
      <c r="B70" s="124"/>
      <c r="C70" s="233" t="s">
        <v>439</v>
      </c>
      <c r="D70" s="234"/>
      <c r="E70" s="234"/>
      <c r="F70" s="234"/>
      <c r="G70" s="234"/>
      <c r="H70" s="235"/>
      <c r="I70" s="97" t="s">
        <v>78</v>
      </c>
      <c r="J70" s="98" t="s">
        <v>79</v>
      </c>
      <c r="K70" s="98"/>
      <c r="L70" s="98"/>
      <c r="M70" s="98" t="s">
        <v>619</v>
      </c>
      <c r="N70" s="98" t="s">
        <v>109</v>
      </c>
      <c r="O70" s="132"/>
      <c r="P70" s="132"/>
      <c r="Q70" s="132"/>
      <c r="R70" s="133"/>
      <c r="S70" s="110"/>
      <c r="T70" s="110"/>
      <c r="U70" s="110"/>
      <c r="V70" s="110"/>
      <c r="W70" s="110"/>
      <c r="X70" s="110"/>
      <c r="Y70" s="110"/>
      <c r="Z70" s="110"/>
    </row>
    <row r="71" spans="1:27" ht="66" customHeight="1" x14ac:dyDescent="0.35">
      <c r="A71" s="232"/>
      <c r="B71" s="124">
        <v>56</v>
      </c>
      <c r="C71" s="155" t="s">
        <v>535</v>
      </c>
      <c r="D71" s="155" t="s">
        <v>387</v>
      </c>
      <c r="E71" s="155" t="s">
        <v>163</v>
      </c>
      <c r="F71" s="155" t="s">
        <v>164</v>
      </c>
      <c r="G71" s="155" t="s">
        <v>389</v>
      </c>
      <c r="H71" s="155" t="s">
        <v>390</v>
      </c>
      <c r="I71" s="90">
        <v>0</v>
      </c>
      <c r="J71" s="95">
        <v>100000</v>
      </c>
      <c r="K71" s="95"/>
      <c r="L71" s="95"/>
      <c r="M71" s="90">
        <v>0</v>
      </c>
      <c r="N71" s="90">
        <f t="shared" ref="N71:N79" si="7">SUM(I71:M71)</f>
        <v>100000</v>
      </c>
      <c r="O71" s="90" t="s">
        <v>80</v>
      </c>
      <c r="P71" s="90">
        <f>SUM(N71)</f>
        <v>100000</v>
      </c>
      <c r="Q71" s="90"/>
      <c r="R71" s="90"/>
      <c r="S71" s="128"/>
      <c r="T71" s="128"/>
      <c r="U71" s="128"/>
      <c r="V71" s="128"/>
      <c r="W71" s="128"/>
      <c r="X71" s="128"/>
      <c r="Y71" s="128"/>
      <c r="Z71" s="128"/>
    </row>
    <row r="72" spans="1:27" ht="65" x14ac:dyDescent="0.35">
      <c r="A72" s="232"/>
      <c r="B72" s="124">
        <v>57</v>
      </c>
      <c r="C72" s="155" t="s">
        <v>40</v>
      </c>
      <c r="D72" s="155" t="s">
        <v>388</v>
      </c>
      <c r="E72" s="155" t="s">
        <v>166</v>
      </c>
      <c r="F72" s="155" t="s">
        <v>165</v>
      </c>
      <c r="G72" s="155" t="s">
        <v>389</v>
      </c>
      <c r="H72" s="155" t="s">
        <v>390</v>
      </c>
      <c r="I72" s="90">
        <v>55000</v>
      </c>
      <c r="J72" s="95">
        <v>0</v>
      </c>
      <c r="K72" s="95"/>
      <c r="L72" s="95"/>
      <c r="M72" s="90">
        <v>0</v>
      </c>
      <c r="N72" s="90">
        <f t="shared" si="7"/>
        <v>55000</v>
      </c>
      <c r="O72" s="90" t="s">
        <v>80</v>
      </c>
      <c r="P72" s="90" t="s">
        <v>545</v>
      </c>
      <c r="Q72" s="90" t="s">
        <v>83</v>
      </c>
      <c r="R72" s="90"/>
      <c r="S72" s="128"/>
      <c r="T72" s="128"/>
      <c r="U72" s="128"/>
      <c r="V72" s="128"/>
      <c r="W72" s="128"/>
      <c r="X72" s="128"/>
      <c r="Y72" s="128"/>
      <c r="Z72" s="128"/>
    </row>
    <row r="73" spans="1:27" ht="65" x14ac:dyDescent="0.35">
      <c r="A73" s="232"/>
      <c r="B73" s="124">
        <v>58</v>
      </c>
      <c r="C73" s="155" t="s">
        <v>391</v>
      </c>
      <c r="D73" s="155" t="s">
        <v>392</v>
      </c>
      <c r="E73" s="155" t="s">
        <v>166</v>
      </c>
      <c r="F73" s="155" t="s">
        <v>165</v>
      </c>
      <c r="G73" s="155" t="s">
        <v>389</v>
      </c>
      <c r="H73" s="155" t="s">
        <v>390</v>
      </c>
      <c r="I73" s="100">
        <f>25777</f>
        <v>25777</v>
      </c>
      <c r="J73" s="100">
        <v>48588</v>
      </c>
      <c r="K73" s="100"/>
      <c r="L73" s="100"/>
      <c r="M73" s="90">
        <v>0</v>
      </c>
      <c r="N73" s="90">
        <f t="shared" si="7"/>
        <v>74365</v>
      </c>
      <c r="O73" s="90" t="s">
        <v>80</v>
      </c>
      <c r="P73" s="90" t="s">
        <v>545</v>
      </c>
      <c r="Q73" s="90" t="s">
        <v>83</v>
      </c>
      <c r="R73" s="90"/>
      <c r="S73" s="128"/>
      <c r="T73" s="128"/>
      <c r="U73" s="128"/>
      <c r="V73" s="128"/>
      <c r="W73" s="128"/>
      <c r="X73" s="128"/>
      <c r="Y73" s="128"/>
      <c r="Z73" s="128"/>
    </row>
    <row r="74" spans="1:27" ht="52" x14ac:dyDescent="0.35">
      <c r="A74" s="232"/>
      <c r="B74" s="124">
        <v>59</v>
      </c>
      <c r="C74" s="155" t="s">
        <v>536</v>
      </c>
      <c r="D74" s="155" t="s">
        <v>559</v>
      </c>
      <c r="E74" s="155" t="s">
        <v>537</v>
      </c>
      <c r="F74" s="155" t="s">
        <v>394</v>
      </c>
      <c r="G74" s="155" t="s">
        <v>389</v>
      </c>
      <c r="H74" s="155" t="s">
        <v>390</v>
      </c>
      <c r="I74" s="90">
        <v>0</v>
      </c>
      <c r="J74" s="90">
        <v>15911</v>
      </c>
      <c r="K74" s="90"/>
      <c r="L74" s="90"/>
      <c r="M74" s="134">
        <v>0</v>
      </c>
      <c r="N74" s="90">
        <f t="shared" si="7"/>
        <v>15911</v>
      </c>
      <c r="O74" s="90" t="s">
        <v>80</v>
      </c>
      <c r="P74" s="90" t="s">
        <v>545</v>
      </c>
      <c r="Q74" s="90" t="s">
        <v>553</v>
      </c>
      <c r="R74" s="90"/>
      <c r="S74" s="128"/>
      <c r="T74" s="128"/>
      <c r="U74" s="128"/>
      <c r="V74" s="128"/>
      <c r="W74" s="128"/>
      <c r="X74" s="128"/>
      <c r="Y74" s="128"/>
      <c r="Z74" s="128"/>
    </row>
    <row r="75" spans="1:27" s="211" customFormat="1" ht="52" x14ac:dyDescent="0.35">
      <c r="A75" s="215"/>
      <c r="B75" s="201">
        <v>60</v>
      </c>
      <c r="C75" s="216" t="s">
        <v>604</v>
      </c>
      <c r="D75" s="216" t="s">
        <v>559</v>
      </c>
      <c r="E75" s="216" t="s">
        <v>620</v>
      </c>
      <c r="F75" s="216" t="s">
        <v>394</v>
      </c>
      <c r="G75" s="216" t="s">
        <v>389</v>
      </c>
      <c r="H75" s="216" t="s">
        <v>390</v>
      </c>
      <c r="I75" s="204">
        <v>0</v>
      </c>
      <c r="J75" s="204">
        <v>0</v>
      </c>
      <c r="K75" s="204"/>
      <c r="L75" s="204"/>
      <c r="M75" s="217">
        <v>15912</v>
      </c>
      <c r="N75" s="204">
        <f t="shared" si="7"/>
        <v>15912</v>
      </c>
      <c r="O75" s="204"/>
      <c r="P75" s="204"/>
      <c r="Q75" s="204"/>
      <c r="R75" s="204" t="s">
        <v>608</v>
      </c>
      <c r="S75" s="214"/>
      <c r="T75" s="214"/>
      <c r="U75" s="214"/>
      <c r="V75" s="214"/>
      <c r="W75" s="214"/>
      <c r="X75" s="214"/>
      <c r="Y75" s="214"/>
      <c r="Z75" s="214"/>
    </row>
    <row r="76" spans="1:27" s="211" customFormat="1" ht="52" x14ac:dyDescent="0.35">
      <c r="A76" s="215"/>
      <c r="B76" s="201">
        <v>61</v>
      </c>
      <c r="C76" s="216" t="s">
        <v>627</v>
      </c>
      <c r="D76" s="216" t="s">
        <v>559</v>
      </c>
      <c r="E76" s="216" t="s">
        <v>625</v>
      </c>
      <c r="F76" s="216" t="s">
        <v>394</v>
      </c>
      <c r="G76" s="216" t="s">
        <v>389</v>
      </c>
      <c r="H76" s="216" t="s">
        <v>390</v>
      </c>
      <c r="I76" s="204">
        <v>0</v>
      </c>
      <c r="J76" s="204">
        <v>0</v>
      </c>
      <c r="K76" s="204"/>
      <c r="L76" s="204"/>
      <c r="M76" s="217">
        <v>15913</v>
      </c>
      <c r="N76" s="204">
        <f t="shared" si="7"/>
        <v>15913</v>
      </c>
      <c r="O76" s="204"/>
      <c r="P76" s="204"/>
      <c r="Q76" s="204"/>
      <c r="R76" s="204" t="s">
        <v>608</v>
      </c>
      <c r="S76" s="214"/>
      <c r="T76" s="214"/>
      <c r="U76" s="214"/>
      <c r="V76" s="214"/>
      <c r="W76" s="214"/>
      <c r="X76" s="214"/>
      <c r="Y76" s="214"/>
      <c r="Z76" s="214"/>
    </row>
    <row r="77" spans="1:27" s="211" customFormat="1" ht="65" x14ac:dyDescent="0.35">
      <c r="A77" s="216"/>
      <c r="B77" s="201">
        <v>62</v>
      </c>
      <c r="C77" s="216" t="s">
        <v>628</v>
      </c>
      <c r="D77" s="216" t="s">
        <v>559</v>
      </c>
      <c r="E77" s="216" t="s">
        <v>626</v>
      </c>
      <c r="F77" s="216" t="s">
        <v>394</v>
      </c>
      <c r="G77" s="216" t="s">
        <v>389</v>
      </c>
      <c r="H77" s="216" t="s">
        <v>390</v>
      </c>
      <c r="I77" s="216">
        <v>0</v>
      </c>
      <c r="J77" s="216">
        <v>0</v>
      </c>
      <c r="K77" s="216"/>
      <c r="L77" s="216"/>
      <c r="M77" s="216">
        <v>35336</v>
      </c>
      <c r="N77" s="204">
        <f t="shared" si="7"/>
        <v>35336</v>
      </c>
      <c r="O77" s="216"/>
      <c r="P77" s="216"/>
      <c r="Q77" s="216"/>
      <c r="R77" s="204" t="s">
        <v>608</v>
      </c>
      <c r="S77" s="214"/>
      <c r="T77" s="214"/>
      <c r="U77" s="214"/>
      <c r="V77" s="214"/>
      <c r="W77" s="214"/>
      <c r="X77" s="214"/>
      <c r="Y77" s="214"/>
      <c r="Z77" s="214"/>
    </row>
    <row r="78" spans="1:27" s="211" customFormat="1" ht="78" x14ac:dyDescent="0.35">
      <c r="A78" s="215"/>
      <c r="B78" s="201">
        <v>63</v>
      </c>
      <c r="C78" s="216" t="s">
        <v>624</v>
      </c>
      <c r="D78" s="216" t="s">
        <v>621</v>
      </c>
      <c r="E78" s="216" t="s">
        <v>622</v>
      </c>
      <c r="F78" s="216" t="s">
        <v>623</v>
      </c>
      <c r="G78" s="216" t="s">
        <v>389</v>
      </c>
      <c r="H78" s="216" t="s">
        <v>390</v>
      </c>
      <c r="I78" s="204">
        <v>0</v>
      </c>
      <c r="J78" s="204">
        <v>0</v>
      </c>
      <c r="K78" s="204"/>
      <c r="L78" s="204"/>
      <c r="M78" s="217">
        <v>15914</v>
      </c>
      <c r="N78" s="204">
        <f t="shared" si="7"/>
        <v>15914</v>
      </c>
      <c r="O78" s="204"/>
      <c r="P78" s="204"/>
      <c r="Q78" s="204"/>
      <c r="R78" s="204" t="s">
        <v>608</v>
      </c>
      <c r="S78" s="214"/>
      <c r="T78" s="214"/>
      <c r="U78" s="214"/>
      <c r="V78" s="214"/>
      <c r="W78" s="214"/>
      <c r="X78" s="214"/>
      <c r="Y78" s="214"/>
      <c r="Z78" s="214"/>
    </row>
    <row r="79" spans="1:27" s="211" customFormat="1" ht="91" x14ac:dyDescent="0.35">
      <c r="A79" s="215"/>
      <c r="B79" s="201"/>
      <c r="C79" s="216" t="s">
        <v>652</v>
      </c>
      <c r="D79" s="216" t="s">
        <v>653</v>
      </c>
      <c r="E79" s="216" t="s">
        <v>654</v>
      </c>
      <c r="F79" s="216" t="s">
        <v>655</v>
      </c>
      <c r="G79" s="216" t="s">
        <v>656</v>
      </c>
      <c r="H79" s="216" t="s">
        <v>657</v>
      </c>
      <c r="I79" s="204"/>
      <c r="J79" s="204"/>
      <c r="K79" s="204"/>
      <c r="L79" s="204"/>
      <c r="M79" s="217">
        <v>250000</v>
      </c>
      <c r="N79" s="204">
        <f t="shared" si="7"/>
        <v>250000</v>
      </c>
      <c r="O79" s="204"/>
      <c r="P79" s="204"/>
      <c r="Q79" s="204"/>
      <c r="R79" s="204" t="s">
        <v>608</v>
      </c>
      <c r="S79" s="214"/>
      <c r="T79" s="214"/>
      <c r="U79" s="214"/>
      <c r="V79" s="214"/>
      <c r="W79" s="214"/>
      <c r="X79" s="214"/>
      <c r="Y79" s="214"/>
      <c r="Z79" s="214"/>
    </row>
    <row r="80" spans="1:27" x14ac:dyDescent="0.35">
      <c r="A80" s="157"/>
      <c r="B80" s="158"/>
      <c r="C80" s="159"/>
      <c r="D80" s="159"/>
      <c r="E80" s="159"/>
      <c r="F80" s="159"/>
      <c r="G80" s="159"/>
      <c r="H80" s="159"/>
      <c r="I80" s="102">
        <f>SUM(I71:I79)</f>
        <v>80777</v>
      </c>
      <c r="J80" s="102">
        <f>SUM(J71:J79)</f>
        <v>164499</v>
      </c>
      <c r="K80" s="102">
        <f t="shared" ref="K80:M80" si="8">SUM(K71:K79)</f>
        <v>0</v>
      </c>
      <c r="L80" s="102">
        <f t="shared" si="8"/>
        <v>0</v>
      </c>
      <c r="M80" s="102">
        <f t="shared" si="8"/>
        <v>333075</v>
      </c>
      <c r="N80" s="102">
        <f>SUM(N71:N79)</f>
        <v>578351</v>
      </c>
      <c r="O80" s="102"/>
      <c r="P80" s="102"/>
      <c r="Q80" s="102"/>
      <c r="R80" s="102"/>
      <c r="S80" s="110"/>
      <c r="T80" s="110"/>
      <c r="U80" s="110"/>
      <c r="V80" s="110"/>
      <c r="W80" s="110"/>
      <c r="X80" s="110"/>
      <c r="Y80" s="110"/>
      <c r="Z80" s="110"/>
    </row>
    <row r="81" spans="1:132" x14ac:dyDescent="0.35">
      <c r="A81" s="240" t="s">
        <v>440</v>
      </c>
      <c r="B81" s="240"/>
      <c r="C81" s="240"/>
      <c r="D81" s="240"/>
      <c r="E81" s="240"/>
      <c r="F81" s="240"/>
      <c r="G81" s="240"/>
      <c r="H81" s="240"/>
      <c r="I81" s="97" t="s">
        <v>78</v>
      </c>
      <c r="J81" s="98" t="s">
        <v>79</v>
      </c>
      <c r="K81" s="98"/>
      <c r="L81" s="98"/>
      <c r="M81" s="98" t="s">
        <v>619</v>
      </c>
      <c r="N81" s="98" t="s">
        <v>109</v>
      </c>
      <c r="O81" s="135"/>
      <c r="P81" s="135"/>
      <c r="Q81" s="135"/>
      <c r="R81" s="136"/>
      <c r="S81" s="110"/>
      <c r="T81" s="110"/>
      <c r="U81" s="110"/>
      <c r="V81" s="110"/>
      <c r="W81" s="110"/>
      <c r="X81" s="110"/>
      <c r="Y81" s="110"/>
      <c r="Z81" s="110"/>
    </row>
    <row r="82" spans="1:132" ht="65" customHeight="1" x14ac:dyDescent="0.35">
      <c r="A82" s="160">
        <v>6</v>
      </c>
      <c r="B82" s="161">
        <v>64</v>
      </c>
      <c r="C82" s="162" t="s">
        <v>539</v>
      </c>
      <c r="D82" s="162" t="s">
        <v>395</v>
      </c>
      <c r="E82" s="162" t="s">
        <v>538</v>
      </c>
      <c r="F82" s="162" t="s">
        <v>119</v>
      </c>
      <c r="G82" s="162" t="s">
        <v>107</v>
      </c>
      <c r="H82" s="163" t="s">
        <v>106</v>
      </c>
      <c r="I82" s="90">
        <v>826</v>
      </c>
      <c r="J82" s="90">
        <v>0</v>
      </c>
      <c r="K82" s="90"/>
      <c r="L82" s="90"/>
      <c r="M82" s="90">
        <v>0</v>
      </c>
      <c r="N82" s="90">
        <f>SUM(I82:M82)</f>
        <v>826</v>
      </c>
      <c r="O82" s="90" t="s">
        <v>80</v>
      </c>
      <c r="P82" s="90" t="s">
        <v>545</v>
      </c>
      <c r="Q82" s="90" t="s">
        <v>553</v>
      </c>
      <c r="R82" s="90"/>
      <c r="S82" s="128"/>
      <c r="T82" s="128"/>
      <c r="U82" s="128"/>
      <c r="V82" s="128"/>
      <c r="W82" s="128"/>
      <c r="X82" s="128"/>
      <c r="Y82" s="128"/>
      <c r="Z82" s="128"/>
    </row>
    <row r="83" spans="1:132" ht="91" x14ac:dyDescent="0.35">
      <c r="A83" s="160"/>
      <c r="B83" s="156">
        <v>65</v>
      </c>
      <c r="C83" s="155" t="s">
        <v>121</v>
      </c>
      <c r="D83" s="155" t="s">
        <v>397</v>
      </c>
      <c r="E83" s="155" t="s">
        <v>122</v>
      </c>
      <c r="F83" s="155" t="s">
        <v>396</v>
      </c>
      <c r="G83" s="155" t="s">
        <v>107</v>
      </c>
      <c r="H83" s="164" t="s">
        <v>106</v>
      </c>
      <c r="I83" s="90">
        <v>1322</v>
      </c>
      <c r="J83" s="90">
        <v>0</v>
      </c>
      <c r="K83" s="90"/>
      <c r="L83" s="90"/>
      <c r="M83" s="90">
        <v>0</v>
      </c>
      <c r="N83" s="90">
        <f>SUM(I83:M83)</f>
        <v>1322</v>
      </c>
      <c r="O83" s="90" t="s">
        <v>80</v>
      </c>
      <c r="P83" s="90" t="s">
        <v>545</v>
      </c>
      <c r="Q83" s="90" t="s">
        <v>553</v>
      </c>
      <c r="R83" s="90"/>
      <c r="S83" s="128"/>
      <c r="T83" s="128"/>
      <c r="U83" s="128"/>
      <c r="V83" s="128"/>
      <c r="W83" s="128"/>
      <c r="X83" s="128"/>
      <c r="Y83" s="128"/>
      <c r="Z83" s="128"/>
    </row>
    <row r="84" spans="1:132" ht="52" x14ac:dyDescent="0.35">
      <c r="A84" s="165"/>
      <c r="B84" s="161">
        <v>66</v>
      </c>
      <c r="C84" s="155" t="s">
        <v>398</v>
      </c>
      <c r="D84" s="155" t="s">
        <v>399</v>
      </c>
      <c r="E84" s="155" t="s">
        <v>400</v>
      </c>
      <c r="F84" s="155" t="s">
        <v>401</v>
      </c>
      <c r="G84" s="155" t="s">
        <v>107</v>
      </c>
      <c r="H84" s="164" t="s">
        <v>402</v>
      </c>
      <c r="I84" s="89">
        <v>0</v>
      </c>
      <c r="J84" s="90">
        <v>66646</v>
      </c>
      <c r="K84" s="90"/>
      <c r="L84" s="90"/>
      <c r="M84" s="90">
        <v>0</v>
      </c>
      <c r="N84" s="90">
        <f>I84+J84+M84</f>
        <v>66646</v>
      </c>
      <c r="O84" s="90" t="s">
        <v>80</v>
      </c>
      <c r="P84" s="90" t="s">
        <v>545</v>
      </c>
      <c r="Q84" s="90" t="s">
        <v>553</v>
      </c>
      <c r="R84" s="90"/>
      <c r="S84" s="110"/>
      <c r="T84" s="110"/>
      <c r="U84" s="110"/>
      <c r="V84" s="110"/>
      <c r="W84" s="110"/>
      <c r="X84" s="110"/>
      <c r="Y84" s="110"/>
      <c r="Z84" s="110"/>
    </row>
    <row r="85" spans="1:132" x14ac:dyDescent="0.35">
      <c r="A85" s="157"/>
      <c r="B85" s="158"/>
      <c r="C85" s="159" t="s">
        <v>86</v>
      </c>
      <c r="D85" s="159"/>
      <c r="E85" s="159"/>
      <c r="F85" s="159"/>
      <c r="G85" s="159"/>
      <c r="H85" s="159"/>
      <c r="I85" s="102">
        <f>SUM(I82:I84)</f>
        <v>2148</v>
      </c>
      <c r="J85" s="102">
        <f>SUM(J82:J84)</f>
        <v>66646</v>
      </c>
      <c r="K85" s="102"/>
      <c r="L85" s="102"/>
      <c r="M85" s="102">
        <f>SUM(M82:M84)</f>
        <v>0</v>
      </c>
      <c r="N85" s="102">
        <f>SUM(I85:M85)</f>
        <v>68794</v>
      </c>
      <c r="O85" s="102"/>
      <c r="P85" s="102"/>
      <c r="Q85" s="102"/>
      <c r="R85" s="102"/>
      <c r="S85" s="128"/>
      <c r="T85" s="110"/>
      <c r="U85" s="110"/>
      <c r="V85" s="110"/>
      <c r="W85" s="110"/>
      <c r="X85" s="110"/>
      <c r="Y85" s="110"/>
      <c r="Z85" s="110"/>
    </row>
    <row r="86" spans="1:132" s="57" customFormat="1" ht="38.5" customHeight="1" x14ac:dyDescent="0.35">
      <c r="A86" s="231">
        <v>7</v>
      </c>
      <c r="B86" s="189"/>
      <c r="C86" s="237" t="s">
        <v>436</v>
      </c>
      <c r="D86" s="238"/>
      <c r="E86" s="238"/>
      <c r="F86" s="238"/>
      <c r="G86" s="238"/>
      <c r="H86" s="239"/>
      <c r="I86" s="97" t="s">
        <v>78</v>
      </c>
      <c r="J86" s="98" t="s">
        <v>79</v>
      </c>
      <c r="K86" s="98"/>
      <c r="L86" s="98"/>
      <c r="M86" s="98" t="s">
        <v>619</v>
      </c>
      <c r="N86" s="98" t="s">
        <v>109</v>
      </c>
      <c r="O86" s="99"/>
      <c r="P86" s="99"/>
      <c r="Q86" s="99"/>
      <c r="R86" s="99"/>
      <c r="S86" s="110"/>
      <c r="T86" s="110"/>
      <c r="U86" s="110"/>
      <c r="V86" s="110"/>
      <c r="W86" s="110"/>
      <c r="X86" s="110"/>
      <c r="Y86" s="110"/>
      <c r="Z86" s="110"/>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58"/>
      <c r="CV86" s="58"/>
      <c r="CW86" s="58"/>
      <c r="CX86" s="58"/>
      <c r="CY86" s="58"/>
      <c r="CZ86" s="58"/>
      <c r="DA86" s="58"/>
      <c r="DB86" s="58"/>
      <c r="DC86" s="58"/>
      <c r="DD86" s="58"/>
      <c r="DE86" s="58"/>
      <c r="DF86" s="58"/>
      <c r="DG86" s="58"/>
      <c r="DH86" s="58"/>
      <c r="DI86" s="58"/>
      <c r="DJ86" s="58"/>
      <c r="DK86" s="58"/>
      <c r="DL86" s="58"/>
      <c r="DM86" s="58"/>
      <c r="DN86" s="58"/>
      <c r="DO86" s="58"/>
      <c r="DP86" s="58"/>
      <c r="DQ86" s="58"/>
      <c r="DR86" s="58"/>
      <c r="DS86" s="58"/>
      <c r="DT86" s="58"/>
      <c r="DU86" s="58"/>
      <c r="DV86" s="58"/>
      <c r="DW86" s="58"/>
      <c r="DX86" s="58"/>
      <c r="DY86" s="58"/>
      <c r="DZ86" s="58"/>
      <c r="EA86" s="58"/>
      <c r="EB86" s="58"/>
    </row>
    <row r="87" spans="1:132" ht="51" customHeight="1" x14ac:dyDescent="0.35">
      <c r="A87" s="232"/>
      <c r="B87" s="156">
        <v>67</v>
      </c>
      <c r="C87" s="174" t="s">
        <v>602</v>
      </c>
      <c r="D87" s="155" t="s">
        <v>428</v>
      </c>
      <c r="E87" s="155" t="s">
        <v>325</v>
      </c>
      <c r="F87" s="155" t="s">
        <v>412</v>
      </c>
      <c r="G87" s="155" t="s">
        <v>430</v>
      </c>
      <c r="H87" s="155" t="s">
        <v>167</v>
      </c>
      <c r="I87" s="100">
        <v>6000</v>
      </c>
      <c r="J87" s="95">
        <v>0</v>
      </c>
      <c r="K87" s="95"/>
      <c r="L87" s="95"/>
      <c r="M87" s="95">
        <v>0</v>
      </c>
      <c r="N87" s="90">
        <f t="shared" ref="N87:N92" si="9">SUM(I87:M87)</f>
        <v>6000</v>
      </c>
      <c r="O87" s="90" t="s">
        <v>80</v>
      </c>
      <c r="P87" s="90" t="s">
        <v>545</v>
      </c>
      <c r="Q87" s="90" t="s">
        <v>560</v>
      </c>
      <c r="R87" s="90"/>
      <c r="S87" s="128"/>
      <c r="T87" s="128"/>
      <c r="U87" s="128"/>
      <c r="V87" s="128"/>
      <c r="W87" s="128"/>
      <c r="X87" s="128"/>
      <c r="Y87" s="128"/>
      <c r="Z87" s="128"/>
    </row>
    <row r="88" spans="1:132" ht="52" x14ac:dyDescent="0.35">
      <c r="A88" s="232"/>
      <c r="B88" s="156">
        <v>68</v>
      </c>
      <c r="C88" s="174" t="s">
        <v>641</v>
      </c>
      <c r="D88" s="155" t="s">
        <v>428</v>
      </c>
      <c r="E88" s="155" t="s">
        <v>642</v>
      </c>
      <c r="F88" s="155"/>
      <c r="G88" s="155" t="s">
        <v>167</v>
      </c>
      <c r="H88" s="164" t="s">
        <v>106</v>
      </c>
      <c r="I88" s="100"/>
      <c r="J88" s="95"/>
      <c r="K88" s="95"/>
      <c r="L88" s="95">
        <v>60000</v>
      </c>
      <c r="M88" s="95"/>
      <c r="N88" s="90">
        <f t="shared" si="9"/>
        <v>60000</v>
      </c>
      <c r="O88" s="90" t="s">
        <v>380</v>
      </c>
      <c r="P88" s="90"/>
      <c r="Q88" s="90"/>
      <c r="R88" s="90"/>
      <c r="S88" s="128"/>
      <c r="T88" s="128"/>
      <c r="U88" s="128"/>
      <c r="V88" s="128"/>
      <c r="W88" s="128"/>
      <c r="X88" s="128"/>
      <c r="Y88" s="128"/>
      <c r="Z88" s="128"/>
    </row>
    <row r="89" spans="1:132" ht="78" x14ac:dyDescent="0.35">
      <c r="A89" s="232"/>
      <c r="B89" s="156">
        <v>69</v>
      </c>
      <c r="C89" s="174" t="s">
        <v>643</v>
      </c>
      <c r="D89" s="155" t="s">
        <v>428</v>
      </c>
      <c r="E89" s="155" t="s">
        <v>642</v>
      </c>
      <c r="F89" s="155"/>
      <c r="G89" s="155" t="s">
        <v>167</v>
      </c>
      <c r="H89" s="164" t="s">
        <v>106</v>
      </c>
      <c r="I89" s="100"/>
      <c r="J89" s="95"/>
      <c r="K89" s="95"/>
      <c r="L89" s="95">
        <v>36000</v>
      </c>
      <c r="M89" s="199"/>
      <c r="N89" s="90">
        <f t="shared" si="9"/>
        <v>36000</v>
      </c>
      <c r="O89" s="90" t="s">
        <v>380</v>
      </c>
      <c r="P89" s="90"/>
      <c r="Q89" s="90" t="s">
        <v>644</v>
      </c>
      <c r="R89" s="90"/>
      <c r="S89" s="128"/>
      <c r="T89" s="128"/>
      <c r="U89" s="128"/>
      <c r="V89" s="128"/>
      <c r="W89" s="128"/>
      <c r="X89" s="128"/>
      <c r="Y89" s="128"/>
      <c r="Z89" s="128"/>
    </row>
    <row r="90" spans="1:132" ht="78" customHeight="1" x14ac:dyDescent="0.35">
      <c r="A90" s="232"/>
      <c r="B90" s="156">
        <v>70</v>
      </c>
      <c r="C90" s="174" t="s">
        <v>35</v>
      </c>
      <c r="D90" s="155" t="s">
        <v>428</v>
      </c>
      <c r="E90" s="155" t="s">
        <v>561</v>
      </c>
      <c r="F90" s="155" t="s">
        <v>414</v>
      </c>
      <c r="G90" s="155" t="s">
        <v>413</v>
      </c>
      <c r="H90" s="155" t="s">
        <v>167</v>
      </c>
      <c r="I90" s="90">
        <v>10000</v>
      </c>
      <c r="J90" s="95">
        <v>0</v>
      </c>
      <c r="K90" s="95"/>
      <c r="L90" s="95"/>
      <c r="M90" s="95">
        <v>0</v>
      </c>
      <c r="N90" s="90">
        <f t="shared" si="9"/>
        <v>10000</v>
      </c>
      <c r="O90" s="90" t="s">
        <v>80</v>
      </c>
      <c r="P90" s="90" t="s">
        <v>545</v>
      </c>
      <c r="Q90" s="90" t="s">
        <v>89</v>
      </c>
      <c r="R90" s="90"/>
      <c r="S90" s="128"/>
      <c r="T90" s="128"/>
      <c r="U90" s="128"/>
      <c r="V90" s="128"/>
      <c r="W90" s="128"/>
      <c r="X90" s="128"/>
      <c r="Y90" s="128"/>
      <c r="Z90" s="128"/>
    </row>
    <row r="91" spans="1:132" ht="65" x14ac:dyDescent="0.35">
      <c r="A91" s="232"/>
      <c r="B91" s="156">
        <v>71</v>
      </c>
      <c r="C91" s="174" t="s">
        <v>603</v>
      </c>
      <c r="D91" s="155" t="s">
        <v>577</v>
      </c>
      <c r="E91" s="155" t="s">
        <v>576</v>
      </c>
      <c r="F91" s="155" t="s">
        <v>415</v>
      </c>
      <c r="G91" s="155" t="s">
        <v>167</v>
      </c>
      <c r="H91" s="164" t="s">
        <v>106</v>
      </c>
      <c r="I91" s="90">
        <v>11000</v>
      </c>
      <c r="J91" s="95">
        <v>0</v>
      </c>
      <c r="K91" s="95"/>
      <c r="L91" s="95"/>
      <c r="M91" s="95">
        <v>0</v>
      </c>
      <c r="N91" s="90">
        <f t="shared" si="9"/>
        <v>11000</v>
      </c>
      <c r="O91" s="90" t="s">
        <v>80</v>
      </c>
      <c r="P91" s="90" t="s">
        <v>545</v>
      </c>
      <c r="Q91" s="90" t="s">
        <v>558</v>
      </c>
      <c r="R91" s="90"/>
      <c r="S91" s="128"/>
      <c r="T91" s="128"/>
      <c r="U91" s="128"/>
      <c r="V91" s="128"/>
      <c r="W91" s="128"/>
      <c r="X91" s="128"/>
      <c r="Y91" s="128"/>
      <c r="Z91" s="128"/>
    </row>
    <row r="92" spans="1:132" ht="65" x14ac:dyDescent="0.35">
      <c r="A92" s="236"/>
      <c r="B92" s="156">
        <v>72</v>
      </c>
      <c r="C92" s="174" t="s">
        <v>578</v>
      </c>
      <c r="D92" s="155" t="s">
        <v>428</v>
      </c>
      <c r="E92" s="155" t="s">
        <v>108</v>
      </c>
      <c r="F92" s="155" t="s">
        <v>416</v>
      </c>
      <c r="G92" s="155" t="s">
        <v>167</v>
      </c>
      <c r="H92" s="164" t="s">
        <v>106</v>
      </c>
      <c r="I92" s="100">
        <v>12000</v>
      </c>
      <c r="J92" s="95">
        <v>0</v>
      </c>
      <c r="K92" s="95"/>
      <c r="L92" s="95"/>
      <c r="M92" s="95"/>
      <c r="N92" s="90">
        <f t="shared" si="9"/>
        <v>12000</v>
      </c>
      <c r="O92" s="90" t="s">
        <v>80</v>
      </c>
      <c r="P92" s="90" t="s">
        <v>545</v>
      </c>
      <c r="Q92" s="90" t="s">
        <v>560</v>
      </c>
      <c r="R92" s="90"/>
      <c r="S92" s="128"/>
      <c r="T92" s="128"/>
      <c r="U92" s="128"/>
      <c r="V92" s="128"/>
      <c r="W92" s="128"/>
      <c r="X92" s="128"/>
      <c r="Y92" s="128"/>
      <c r="Z92" s="128"/>
    </row>
    <row r="93" spans="1:132" x14ac:dyDescent="0.35">
      <c r="A93" s="166"/>
      <c r="B93" s="156"/>
      <c r="C93" s="159" t="s">
        <v>86</v>
      </c>
      <c r="D93" s="159"/>
      <c r="E93" s="159"/>
      <c r="F93" s="159"/>
      <c r="G93" s="159"/>
      <c r="H93" s="167"/>
      <c r="I93" s="103">
        <f>SUM(I87:I92)</f>
        <v>39000</v>
      </c>
      <c r="J93" s="103">
        <f t="shared" ref="J93:M93" si="10">SUM(J87:J92)</f>
        <v>0</v>
      </c>
      <c r="K93" s="103">
        <f t="shared" si="10"/>
        <v>0</v>
      </c>
      <c r="L93" s="103">
        <f>SUM(L87:L92)</f>
        <v>96000</v>
      </c>
      <c r="M93" s="103">
        <f t="shared" si="10"/>
        <v>0</v>
      </c>
      <c r="N93" s="102">
        <f>SUM(N87:N92)</f>
        <v>135000</v>
      </c>
      <c r="O93" s="102"/>
      <c r="P93" s="102"/>
      <c r="Q93" s="102"/>
      <c r="R93" s="102"/>
      <c r="S93" s="128"/>
      <c r="T93" s="128"/>
      <c r="U93" s="128"/>
      <c r="V93" s="128"/>
      <c r="W93" s="128"/>
      <c r="X93" s="110"/>
      <c r="Y93" s="110"/>
      <c r="Z93" s="110"/>
    </row>
    <row r="94" spans="1:132" x14ac:dyDescent="0.35">
      <c r="A94" s="166"/>
      <c r="B94" s="156"/>
      <c r="C94" s="241" t="s">
        <v>431</v>
      </c>
      <c r="D94" s="241"/>
      <c r="E94" s="241"/>
      <c r="F94" s="241"/>
      <c r="G94" s="241"/>
      <c r="H94" s="242"/>
      <c r="I94" s="97" t="s">
        <v>78</v>
      </c>
      <c r="J94" s="98" t="s">
        <v>79</v>
      </c>
      <c r="K94" s="98"/>
      <c r="L94" s="98"/>
      <c r="M94" s="98" t="s">
        <v>619</v>
      </c>
      <c r="N94" s="98" t="s">
        <v>109</v>
      </c>
      <c r="O94" s="138"/>
      <c r="P94" s="138"/>
      <c r="Q94" s="138"/>
      <c r="R94" s="139"/>
      <c r="S94" s="128"/>
      <c r="T94" s="128"/>
      <c r="U94" s="128"/>
      <c r="V94" s="128"/>
      <c r="W94" s="128"/>
      <c r="X94" s="110"/>
      <c r="Y94" s="110"/>
      <c r="Z94" s="110"/>
    </row>
    <row r="95" spans="1:132" ht="55.5" customHeight="1" x14ac:dyDescent="0.35">
      <c r="A95" s="231">
        <v>8</v>
      </c>
      <c r="B95" s="156">
        <v>73</v>
      </c>
      <c r="C95" s="155" t="s">
        <v>419</v>
      </c>
      <c r="D95" s="155" t="s">
        <v>319</v>
      </c>
      <c r="E95" s="155" t="s">
        <v>420</v>
      </c>
      <c r="F95" s="155" t="s">
        <v>579</v>
      </c>
      <c r="G95" s="155" t="s">
        <v>417</v>
      </c>
      <c r="H95" s="164" t="s">
        <v>423</v>
      </c>
      <c r="I95" s="100">
        <v>31251</v>
      </c>
      <c r="J95" s="95">
        <v>0</v>
      </c>
      <c r="K95" s="95"/>
      <c r="L95" s="95"/>
      <c r="M95" s="90">
        <v>0</v>
      </c>
      <c r="N95" s="90">
        <f t="shared" ref="N95:N100" si="11">SUM(I95:M95)</f>
        <v>31251</v>
      </c>
      <c r="O95" s="90" t="s">
        <v>80</v>
      </c>
      <c r="P95" s="90" t="s">
        <v>545</v>
      </c>
      <c r="Q95" s="90" t="s">
        <v>558</v>
      </c>
      <c r="R95" s="90"/>
      <c r="S95" s="128"/>
      <c r="T95" s="128"/>
      <c r="U95" s="128"/>
      <c r="V95" s="128"/>
      <c r="W95" s="128"/>
      <c r="X95" s="128"/>
      <c r="Y95" s="128"/>
      <c r="Z95" s="128"/>
    </row>
    <row r="96" spans="1:132" ht="52" x14ac:dyDescent="0.35">
      <c r="A96" s="232"/>
      <c r="B96" s="156">
        <v>74</v>
      </c>
      <c r="C96" s="155" t="s">
        <v>418</v>
      </c>
      <c r="D96" s="155" t="s">
        <v>319</v>
      </c>
      <c r="E96" s="155" t="s">
        <v>421</v>
      </c>
      <c r="F96" s="155" t="s">
        <v>422</v>
      </c>
      <c r="G96" s="155" t="s">
        <v>417</v>
      </c>
      <c r="H96" s="164" t="s">
        <v>423</v>
      </c>
      <c r="I96" s="100">
        <v>18750</v>
      </c>
      <c r="J96" s="95">
        <v>0</v>
      </c>
      <c r="K96" s="95"/>
      <c r="L96" s="95"/>
      <c r="M96" s="90">
        <v>0</v>
      </c>
      <c r="N96" s="90">
        <f t="shared" si="11"/>
        <v>18750</v>
      </c>
      <c r="O96" s="90" t="s">
        <v>80</v>
      </c>
      <c r="P96" s="90" t="s">
        <v>545</v>
      </c>
      <c r="Q96" s="90" t="s">
        <v>558</v>
      </c>
      <c r="R96" s="90"/>
      <c r="S96" s="128"/>
      <c r="T96" s="128"/>
      <c r="U96" s="128"/>
      <c r="V96" s="128"/>
      <c r="W96" s="128"/>
      <c r="X96" s="128"/>
      <c r="Y96" s="128"/>
      <c r="Z96" s="128"/>
    </row>
    <row r="97" spans="1:836" ht="52" x14ac:dyDescent="0.35">
      <c r="A97" s="232"/>
      <c r="B97" s="156">
        <v>75</v>
      </c>
      <c r="C97" s="155" t="s">
        <v>633</v>
      </c>
      <c r="D97" s="155" t="s">
        <v>319</v>
      </c>
      <c r="E97" s="155" t="s">
        <v>562</v>
      </c>
      <c r="F97" s="155" t="s">
        <v>424</v>
      </c>
      <c r="G97" s="155" t="s">
        <v>417</v>
      </c>
      <c r="H97" s="164" t="s">
        <v>563</v>
      </c>
      <c r="I97" s="100">
        <v>120000</v>
      </c>
      <c r="J97" s="95">
        <v>0</v>
      </c>
      <c r="K97" s="95"/>
      <c r="L97" s="95"/>
      <c r="M97" s="90">
        <v>0</v>
      </c>
      <c r="N97" s="100">
        <f t="shared" si="11"/>
        <v>120000</v>
      </c>
      <c r="O97" s="90" t="s">
        <v>80</v>
      </c>
      <c r="P97" s="90" t="s">
        <v>545</v>
      </c>
      <c r="Q97" s="90" t="s">
        <v>98</v>
      </c>
      <c r="R97" s="90"/>
      <c r="S97" s="128"/>
      <c r="T97" s="128"/>
      <c r="U97" s="128"/>
      <c r="V97" s="128"/>
      <c r="W97" s="128"/>
      <c r="X97" s="128"/>
      <c r="Y97" s="128"/>
      <c r="Z97" s="128"/>
    </row>
    <row r="98" spans="1:836" s="57" customFormat="1" ht="50" customHeight="1" x14ac:dyDescent="0.35">
      <c r="A98" s="232"/>
      <c r="B98" s="156">
        <v>76</v>
      </c>
      <c r="C98" s="197" t="s">
        <v>616</v>
      </c>
      <c r="D98" s="197" t="s">
        <v>319</v>
      </c>
      <c r="E98" s="197" t="s">
        <v>617</v>
      </c>
      <c r="F98" s="197" t="s">
        <v>580</v>
      </c>
      <c r="G98" s="197" t="s">
        <v>417</v>
      </c>
      <c r="H98" s="198" t="s">
        <v>563</v>
      </c>
      <c r="I98" s="92">
        <v>0</v>
      </c>
      <c r="J98" s="92">
        <v>297476</v>
      </c>
      <c r="K98" s="92"/>
      <c r="L98" s="92"/>
      <c r="M98" s="89">
        <v>0</v>
      </c>
      <c r="N98" s="92">
        <f t="shared" si="11"/>
        <v>297476</v>
      </c>
      <c r="O98" s="89" t="s">
        <v>80</v>
      </c>
      <c r="P98" s="89" t="s">
        <v>545</v>
      </c>
      <c r="Q98" s="89" t="s">
        <v>98</v>
      </c>
      <c r="R98" s="89"/>
      <c r="S98" s="110"/>
      <c r="T98" s="110"/>
      <c r="U98" s="110"/>
      <c r="V98" s="110"/>
      <c r="W98" s="110"/>
      <c r="X98" s="110"/>
      <c r="Y98" s="110"/>
      <c r="Z98" s="110"/>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c r="CH98" s="58"/>
      <c r="CI98" s="58"/>
      <c r="CJ98" s="58"/>
      <c r="CK98" s="58"/>
      <c r="CL98" s="58"/>
      <c r="CM98" s="58"/>
      <c r="CN98" s="58"/>
      <c r="CO98" s="58"/>
      <c r="CP98" s="58"/>
      <c r="CQ98" s="58"/>
      <c r="CR98" s="58"/>
      <c r="CS98" s="58"/>
      <c r="CT98" s="58"/>
      <c r="CU98" s="58"/>
      <c r="CV98" s="58"/>
      <c r="CW98" s="58"/>
      <c r="CX98" s="58"/>
      <c r="CY98" s="58"/>
      <c r="CZ98" s="58"/>
      <c r="DA98" s="58"/>
      <c r="DB98" s="58"/>
      <c r="DC98" s="58"/>
      <c r="DD98" s="58"/>
      <c r="DE98" s="58"/>
      <c r="DF98" s="58"/>
      <c r="DG98" s="58"/>
      <c r="DH98" s="58"/>
      <c r="DI98" s="58"/>
      <c r="DJ98" s="58"/>
      <c r="DK98" s="58"/>
      <c r="DL98" s="58"/>
      <c r="DM98" s="58"/>
      <c r="DN98" s="58"/>
      <c r="DO98" s="58"/>
      <c r="DP98" s="58"/>
      <c r="DQ98" s="58"/>
      <c r="DR98" s="58"/>
      <c r="DS98" s="58"/>
      <c r="DT98" s="58"/>
      <c r="DU98" s="58"/>
      <c r="DV98" s="58"/>
      <c r="DW98" s="58"/>
      <c r="DX98" s="58"/>
      <c r="DY98" s="58"/>
      <c r="DZ98" s="58"/>
      <c r="EA98" s="58"/>
      <c r="EB98" s="58"/>
      <c r="EC98" s="58"/>
      <c r="ED98" s="58"/>
      <c r="EE98" s="58"/>
      <c r="EF98" s="58"/>
      <c r="EG98" s="58"/>
      <c r="EH98" s="58"/>
      <c r="EI98" s="58"/>
      <c r="EJ98" s="58"/>
      <c r="EK98" s="58"/>
      <c r="EL98" s="58"/>
      <c r="EM98" s="58"/>
      <c r="EN98" s="58"/>
      <c r="EO98" s="58"/>
      <c r="EP98" s="58"/>
      <c r="EQ98" s="58"/>
      <c r="ER98" s="58"/>
      <c r="ES98" s="58"/>
      <c r="ET98" s="58"/>
      <c r="EU98" s="58"/>
      <c r="EV98" s="58"/>
      <c r="EW98" s="58"/>
      <c r="EX98" s="58"/>
      <c r="EY98" s="58"/>
      <c r="EZ98" s="58"/>
      <c r="FA98" s="58"/>
      <c r="FB98" s="58"/>
      <c r="FC98" s="58"/>
      <c r="FD98" s="58"/>
      <c r="FE98" s="58"/>
      <c r="FF98" s="58"/>
      <c r="FG98" s="58"/>
      <c r="FH98" s="58"/>
      <c r="FI98" s="58"/>
      <c r="FJ98" s="58"/>
      <c r="FK98" s="58"/>
      <c r="FL98" s="58"/>
      <c r="FM98" s="58"/>
      <c r="FN98" s="58"/>
      <c r="FO98" s="58"/>
      <c r="FP98" s="58"/>
      <c r="FQ98" s="58"/>
      <c r="FR98" s="58"/>
      <c r="FS98" s="58"/>
      <c r="FT98" s="58"/>
      <c r="FU98" s="58"/>
      <c r="FV98" s="58"/>
      <c r="FW98" s="58"/>
      <c r="FX98" s="58"/>
      <c r="FY98" s="58"/>
      <c r="FZ98" s="58"/>
      <c r="GA98" s="58"/>
      <c r="GB98" s="58"/>
      <c r="GC98" s="58"/>
      <c r="GD98" s="58"/>
      <c r="GE98" s="58"/>
      <c r="GF98" s="58"/>
      <c r="GG98" s="58"/>
      <c r="GH98" s="58"/>
      <c r="GI98" s="58"/>
      <c r="GJ98" s="58"/>
      <c r="GK98" s="58"/>
      <c r="GL98" s="58"/>
      <c r="GM98" s="58"/>
      <c r="GN98" s="58"/>
      <c r="GO98" s="58"/>
      <c r="GP98" s="58"/>
      <c r="GQ98" s="58"/>
      <c r="GR98" s="58"/>
      <c r="GS98" s="58"/>
      <c r="GT98" s="58"/>
      <c r="GU98" s="58"/>
      <c r="GV98" s="58"/>
      <c r="GW98" s="58"/>
      <c r="GX98" s="58"/>
      <c r="GY98" s="58"/>
      <c r="GZ98" s="58"/>
      <c r="HA98" s="58"/>
      <c r="HB98" s="58"/>
      <c r="HC98" s="58"/>
      <c r="HD98" s="58"/>
      <c r="HE98" s="58"/>
      <c r="HF98" s="58"/>
      <c r="HG98" s="58"/>
      <c r="HH98" s="58"/>
      <c r="HI98" s="58"/>
      <c r="HJ98" s="58"/>
      <c r="HK98" s="58"/>
      <c r="HL98" s="58"/>
      <c r="HM98" s="58"/>
      <c r="HN98" s="58"/>
      <c r="HO98" s="58"/>
      <c r="HP98" s="58"/>
      <c r="HQ98" s="58"/>
      <c r="HR98" s="58"/>
      <c r="HS98" s="58"/>
      <c r="HT98" s="58"/>
      <c r="HU98" s="58"/>
      <c r="HV98" s="58"/>
      <c r="HW98" s="58"/>
      <c r="HX98" s="58"/>
      <c r="HY98" s="58"/>
      <c r="HZ98" s="58"/>
      <c r="IA98" s="58"/>
      <c r="IB98" s="58"/>
      <c r="IC98" s="58"/>
      <c r="ID98" s="58"/>
      <c r="IE98" s="58"/>
      <c r="IF98" s="58"/>
      <c r="IG98" s="58"/>
      <c r="IH98" s="58"/>
      <c r="II98" s="58"/>
      <c r="IJ98" s="58"/>
      <c r="IK98" s="58"/>
      <c r="IL98" s="58"/>
      <c r="IM98" s="58"/>
      <c r="IN98" s="58"/>
      <c r="IO98" s="58"/>
      <c r="IP98" s="58"/>
      <c r="IQ98" s="58"/>
      <c r="IR98" s="58"/>
      <c r="IS98" s="58"/>
      <c r="IT98" s="58"/>
      <c r="IU98" s="58"/>
      <c r="IV98" s="58"/>
      <c r="IW98" s="58"/>
      <c r="IX98" s="58"/>
      <c r="IY98" s="58"/>
      <c r="IZ98" s="58"/>
      <c r="JA98" s="58"/>
      <c r="JB98" s="58"/>
      <c r="JC98" s="58"/>
      <c r="JD98" s="58"/>
      <c r="JE98" s="58"/>
      <c r="JF98" s="58"/>
      <c r="JG98" s="58"/>
      <c r="JH98" s="58"/>
      <c r="JI98" s="58"/>
      <c r="JJ98" s="58"/>
      <c r="JK98" s="58"/>
      <c r="JL98" s="58"/>
      <c r="JM98" s="58"/>
      <c r="JN98" s="58"/>
      <c r="JO98" s="58"/>
      <c r="JP98" s="58"/>
      <c r="JQ98" s="58"/>
      <c r="JR98" s="58"/>
      <c r="JS98" s="58"/>
      <c r="JT98" s="58"/>
      <c r="JU98" s="58"/>
      <c r="JV98" s="58"/>
      <c r="JW98" s="58"/>
      <c r="JX98" s="58"/>
      <c r="JY98" s="58"/>
      <c r="JZ98" s="58"/>
      <c r="KA98" s="58"/>
      <c r="KB98" s="58"/>
      <c r="KC98" s="58"/>
      <c r="KD98" s="58"/>
      <c r="KE98" s="58"/>
      <c r="KF98" s="58"/>
      <c r="KG98" s="58"/>
      <c r="KH98" s="58"/>
      <c r="KI98" s="58"/>
      <c r="KJ98" s="58"/>
      <c r="KK98" s="58"/>
      <c r="KL98" s="58"/>
      <c r="KM98" s="58"/>
      <c r="KN98" s="58"/>
      <c r="KO98" s="58"/>
      <c r="KP98" s="58"/>
      <c r="KQ98" s="58"/>
      <c r="KR98" s="58"/>
      <c r="KS98" s="58"/>
      <c r="KT98" s="58"/>
      <c r="KU98" s="58"/>
      <c r="KV98" s="58"/>
      <c r="KW98" s="58"/>
      <c r="KX98" s="58"/>
      <c r="KY98" s="58"/>
      <c r="KZ98" s="58"/>
      <c r="LA98" s="58"/>
      <c r="LB98" s="58"/>
      <c r="LC98" s="58"/>
      <c r="LD98" s="58"/>
      <c r="LE98" s="58"/>
      <c r="LF98" s="58"/>
      <c r="LG98" s="58"/>
      <c r="LH98" s="58"/>
      <c r="LI98" s="58"/>
      <c r="LJ98" s="58"/>
      <c r="LK98" s="58"/>
      <c r="LL98" s="58"/>
      <c r="LM98" s="58"/>
      <c r="LN98" s="58"/>
      <c r="LO98" s="58"/>
      <c r="LP98" s="58"/>
      <c r="LQ98" s="58"/>
      <c r="LR98" s="58"/>
      <c r="LS98" s="58"/>
      <c r="LT98" s="58"/>
      <c r="LU98" s="58"/>
      <c r="LV98" s="58"/>
      <c r="LW98" s="58"/>
      <c r="LX98" s="58"/>
      <c r="LY98" s="58"/>
      <c r="LZ98" s="58"/>
      <c r="MA98" s="58"/>
      <c r="MB98" s="58"/>
      <c r="MC98" s="58"/>
      <c r="MD98" s="58"/>
      <c r="ME98" s="58"/>
      <c r="MF98" s="58"/>
      <c r="MG98" s="58"/>
      <c r="MH98" s="58"/>
      <c r="MI98" s="58"/>
      <c r="MJ98" s="58"/>
      <c r="MK98" s="58"/>
      <c r="ML98" s="58"/>
      <c r="MM98" s="58"/>
      <c r="MN98" s="58"/>
      <c r="MO98" s="58"/>
      <c r="MP98" s="58"/>
      <c r="MQ98" s="58"/>
      <c r="MR98" s="58"/>
      <c r="MS98" s="58"/>
      <c r="MT98" s="58"/>
      <c r="MU98" s="58"/>
      <c r="MV98" s="58"/>
      <c r="MW98" s="58"/>
      <c r="MX98" s="58"/>
      <c r="MY98" s="58"/>
      <c r="MZ98" s="58"/>
      <c r="NA98" s="58"/>
      <c r="NB98" s="58"/>
      <c r="NC98" s="58"/>
      <c r="ND98" s="58"/>
      <c r="NE98" s="58"/>
      <c r="NF98" s="58"/>
      <c r="NG98" s="58"/>
      <c r="NH98" s="58"/>
      <c r="NI98" s="58"/>
      <c r="NJ98" s="58"/>
      <c r="NK98" s="58"/>
      <c r="NL98" s="58"/>
      <c r="NM98" s="58"/>
      <c r="NN98" s="58"/>
      <c r="NO98" s="58"/>
      <c r="NP98" s="58"/>
      <c r="NQ98" s="58"/>
      <c r="NR98" s="58"/>
      <c r="NS98" s="58"/>
      <c r="NT98" s="58"/>
      <c r="NU98" s="58"/>
      <c r="NV98" s="58"/>
      <c r="NW98" s="58"/>
      <c r="NX98" s="58"/>
      <c r="NY98" s="58"/>
      <c r="NZ98" s="58"/>
      <c r="OA98" s="58"/>
      <c r="OB98" s="58"/>
      <c r="OC98" s="58"/>
      <c r="OD98" s="58"/>
      <c r="OE98" s="58"/>
      <c r="OF98" s="58"/>
      <c r="OG98" s="58"/>
      <c r="OH98" s="58"/>
      <c r="OI98" s="58"/>
      <c r="OJ98" s="58"/>
      <c r="OK98" s="58"/>
      <c r="OL98" s="58"/>
      <c r="OM98" s="58"/>
      <c r="ON98" s="58"/>
      <c r="OO98" s="58"/>
      <c r="OP98" s="58"/>
      <c r="OQ98" s="58"/>
      <c r="OR98" s="58"/>
      <c r="OS98" s="58"/>
      <c r="OT98" s="58"/>
      <c r="OU98" s="58"/>
      <c r="OV98" s="58"/>
      <c r="OW98" s="58"/>
      <c r="OX98" s="58"/>
      <c r="OY98" s="58"/>
      <c r="OZ98" s="58"/>
      <c r="PA98" s="58"/>
      <c r="PB98" s="58"/>
      <c r="PC98" s="58"/>
      <c r="PD98" s="58"/>
      <c r="PE98" s="58"/>
      <c r="PF98" s="58"/>
      <c r="PG98" s="58"/>
      <c r="PH98" s="58"/>
      <c r="PI98" s="58"/>
      <c r="PJ98" s="58"/>
      <c r="PK98" s="58"/>
      <c r="PL98" s="58"/>
      <c r="PM98" s="58"/>
      <c r="PN98" s="58"/>
      <c r="PO98" s="58"/>
      <c r="PP98" s="58"/>
      <c r="PQ98" s="58"/>
      <c r="PR98" s="58"/>
      <c r="PS98" s="58"/>
      <c r="PT98" s="58"/>
      <c r="PU98" s="58"/>
      <c r="PV98" s="58"/>
      <c r="PW98" s="58"/>
      <c r="PX98" s="58"/>
      <c r="PY98" s="58"/>
      <c r="PZ98" s="58"/>
      <c r="QA98" s="58"/>
      <c r="QB98" s="58"/>
      <c r="QC98" s="58"/>
      <c r="QD98" s="58"/>
      <c r="QE98" s="58"/>
      <c r="QF98" s="58"/>
      <c r="QG98" s="58"/>
      <c r="QH98" s="58"/>
      <c r="QI98" s="58"/>
      <c r="QJ98" s="58"/>
      <c r="QK98" s="58"/>
      <c r="QL98" s="58"/>
      <c r="QM98" s="58"/>
      <c r="QN98" s="58"/>
      <c r="QO98" s="58"/>
      <c r="QP98" s="58"/>
      <c r="QQ98" s="58"/>
      <c r="QR98" s="58"/>
      <c r="QS98" s="58"/>
      <c r="QT98" s="58"/>
      <c r="QU98" s="58"/>
      <c r="QV98" s="58"/>
      <c r="QW98" s="58"/>
      <c r="QX98" s="58"/>
      <c r="QY98" s="58"/>
      <c r="QZ98" s="58"/>
      <c r="RA98" s="58"/>
      <c r="RB98" s="58"/>
      <c r="RC98" s="58"/>
      <c r="RD98" s="58"/>
      <c r="RE98" s="58"/>
      <c r="RF98" s="58"/>
      <c r="RG98" s="58"/>
      <c r="RH98" s="58"/>
      <c r="RI98" s="58"/>
      <c r="RJ98" s="58"/>
      <c r="RK98" s="58"/>
      <c r="RL98" s="58"/>
      <c r="RM98" s="58"/>
      <c r="RN98" s="58"/>
      <c r="RO98" s="58"/>
      <c r="RP98" s="58"/>
      <c r="RQ98" s="58"/>
      <c r="RR98" s="58"/>
      <c r="RS98" s="58"/>
      <c r="RT98" s="58"/>
      <c r="RU98" s="58"/>
      <c r="RV98" s="58"/>
      <c r="RW98" s="58"/>
      <c r="RX98" s="58"/>
      <c r="RY98" s="58"/>
      <c r="RZ98" s="58"/>
      <c r="SA98" s="58"/>
      <c r="SB98" s="58"/>
      <c r="SC98" s="58"/>
      <c r="SD98" s="58"/>
      <c r="SE98" s="58"/>
      <c r="SF98" s="58"/>
      <c r="SG98" s="58"/>
      <c r="SH98" s="58"/>
      <c r="SI98" s="58"/>
      <c r="SJ98" s="58"/>
      <c r="SK98" s="58"/>
      <c r="SL98" s="58"/>
      <c r="SM98" s="58"/>
      <c r="SN98" s="58"/>
      <c r="SO98" s="58"/>
      <c r="SP98" s="58"/>
      <c r="SQ98" s="58"/>
      <c r="SR98" s="58"/>
      <c r="SS98" s="58"/>
      <c r="ST98" s="58"/>
      <c r="SU98" s="58"/>
      <c r="SV98" s="58"/>
      <c r="SW98" s="58"/>
      <c r="SX98" s="58"/>
      <c r="SY98" s="58"/>
      <c r="SZ98" s="58"/>
      <c r="TA98" s="58"/>
      <c r="TB98" s="58"/>
      <c r="TC98" s="58"/>
      <c r="TD98" s="58"/>
      <c r="TE98" s="58"/>
      <c r="TF98" s="58"/>
      <c r="TG98" s="58"/>
      <c r="TH98" s="58"/>
      <c r="TI98" s="58"/>
      <c r="TJ98" s="58"/>
      <c r="TK98" s="58"/>
      <c r="TL98" s="58"/>
      <c r="TM98" s="58"/>
      <c r="TN98" s="58"/>
      <c r="TO98" s="58"/>
      <c r="TP98" s="58"/>
      <c r="TQ98" s="58"/>
      <c r="TR98" s="58"/>
      <c r="TS98" s="58"/>
      <c r="TT98" s="58"/>
      <c r="TU98" s="58"/>
      <c r="TV98" s="58"/>
      <c r="TW98" s="58"/>
      <c r="TX98" s="58"/>
      <c r="TY98" s="58"/>
      <c r="TZ98" s="58"/>
      <c r="UA98" s="58"/>
      <c r="UB98" s="58"/>
      <c r="UC98" s="58"/>
      <c r="UD98" s="58"/>
      <c r="UE98" s="58"/>
      <c r="UF98" s="58"/>
      <c r="UG98" s="58"/>
      <c r="UH98" s="58"/>
      <c r="UI98" s="58"/>
      <c r="UJ98" s="58"/>
      <c r="UK98" s="58"/>
      <c r="UL98" s="58"/>
      <c r="UM98" s="58"/>
      <c r="UN98" s="58"/>
      <c r="UO98" s="58"/>
      <c r="UP98" s="58"/>
      <c r="UQ98" s="58"/>
      <c r="UR98" s="58"/>
      <c r="US98" s="58"/>
      <c r="UT98" s="58"/>
      <c r="UU98" s="58"/>
      <c r="UV98" s="58"/>
      <c r="UW98" s="58"/>
      <c r="UX98" s="58"/>
      <c r="UY98" s="58"/>
      <c r="UZ98" s="58"/>
      <c r="VA98" s="58"/>
      <c r="VB98" s="58"/>
      <c r="VC98" s="58"/>
      <c r="VD98" s="58"/>
      <c r="VE98" s="58"/>
      <c r="VF98" s="58"/>
      <c r="VG98" s="58"/>
      <c r="VH98" s="58"/>
      <c r="VI98" s="58"/>
      <c r="VJ98" s="58"/>
      <c r="VK98" s="58"/>
      <c r="VL98" s="58"/>
      <c r="VM98" s="58"/>
      <c r="VN98" s="58"/>
      <c r="VO98" s="58"/>
      <c r="VP98" s="58"/>
      <c r="VQ98" s="58"/>
      <c r="VR98" s="58"/>
      <c r="VS98" s="58"/>
      <c r="VT98" s="58"/>
      <c r="VU98" s="58"/>
      <c r="VV98" s="58"/>
      <c r="VW98" s="58"/>
      <c r="VX98" s="58"/>
      <c r="VY98" s="58"/>
      <c r="VZ98" s="58"/>
      <c r="WA98" s="58"/>
      <c r="WB98" s="58"/>
      <c r="WC98" s="58"/>
      <c r="WD98" s="58"/>
      <c r="WE98" s="58"/>
      <c r="WF98" s="58"/>
      <c r="WG98" s="58"/>
      <c r="WH98" s="58"/>
      <c r="WI98" s="58"/>
      <c r="WJ98" s="58"/>
      <c r="WK98" s="58"/>
      <c r="WL98" s="58"/>
      <c r="WM98" s="58"/>
      <c r="WN98" s="58"/>
      <c r="WO98" s="58"/>
      <c r="WP98" s="58"/>
      <c r="WQ98" s="58"/>
      <c r="WR98" s="58"/>
      <c r="WS98" s="58"/>
      <c r="WT98" s="58"/>
      <c r="WU98" s="58"/>
      <c r="WV98" s="58"/>
      <c r="WW98" s="58"/>
      <c r="WX98" s="58"/>
      <c r="WY98" s="58"/>
      <c r="WZ98" s="58"/>
      <c r="XA98" s="58"/>
      <c r="XB98" s="58"/>
      <c r="XC98" s="58"/>
      <c r="XD98" s="58"/>
      <c r="XE98" s="58"/>
      <c r="XF98" s="58"/>
      <c r="XG98" s="58"/>
      <c r="XH98" s="58"/>
      <c r="XI98" s="58"/>
      <c r="XJ98" s="58"/>
      <c r="XK98" s="58"/>
      <c r="XL98" s="58"/>
      <c r="XM98" s="58"/>
      <c r="XN98" s="58"/>
      <c r="XO98" s="58"/>
      <c r="XP98" s="58"/>
      <c r="XQ98" s="58"/>
      <c r="XR98" s="58"/>
      <c r="XS98" s="58"/>
      <c r="XT98" s="58"/>
      <c r="XU98" s="58"/>
      <c r="XV98" s="58"/>
      <c r="XW98" s="58"/>
      <c r="XX98" s="58"/>
      <c r="XY98" s="58"/>
      <c r="XZ98" s="58"/>
      <c r="YA98" s="58"/>
      <c r="YB98" s="58"/>
      <c r="YC98" s="58"/>
      <c r="YD98" s="58"/>
      <c r="YE98" s="58"/>
      <c r="YF98" s="58"/>
      <c r="YG98" s="58"/>
      <c r="YH98" s="58"/>
      <c r="YI98" s="58"/>
      <c r="YJ98" s="58"/>
      <c r="YK98" s="58"/>
      <c r="YL98" s="58"/>
      <c r="YM98" s="58"/>
      <c r="YN98" s="58"/>
      <c r="YO98" s="58"/>
      <c r="YP98" s="58"/>
      <c r="YQ98" s="58"/>
      <c r="YR98" s="58"/>
      <c r="YS98" s="58"/>
      <c r="YT98" s="58"/>
      <c r="YU98" s="58"/>
      <c r="YV98" s="58"/>
      <c r="YW98" s="58"/>
      <c r="YX98" s="58"/>
      <c r="YY98" s="58"/>
      <c r="YZ98" s="58"/>
      <c r="ZA98" s="58"/>
      <c r="ZB98" s="58"/>
      <c r="ZC98" s="58"/>
      <c r="ZD98" s="58"/>
      <c r="ZE98" s="58"/>
      <c r="ZF98" s="58"/>
      <c r="ZG98" s="58"/>
      <c r="ZH98" s="58"/>
      <c r="ZI98" s="58"/>
      <c r="ZJ98" s="58"/>
      <c r="ZK98" s="58"/>
      <c r="ZL98" s="58"/>
      <c r="ZM98" s="58"/>
      <c r="ZN98" s="58"/>
      <c r="ZO98" s="58"/>
      <c r="ZP98" s="58"/>
      <c r="ZQ98" s="58"/>
      <c r="ZR98" s="58"/>
      <c r="ZS98" s="58"/>
      <c r="ZT98" s="58"/>
      <c r="ZU98" s="58"/>
      <c r="ZV98" s="58"/>
      <c r="ZW98" s="58"/>
      <c r="ZX98" s="58"/>
      <c r="ZY98" s="58"/>
      <c r="ZZ98" s="58"/>
      <c r="AAA98" s="58"/>
      <c r="AAB98" s="58"/>
      <c r="AAC98" s="58"/>
      <c r="AAD98" s="58"/>
      <c r="AAE98" s="58"/>
      <c r="AAF98" s="58"/>
      <c r="AAG98" s="58"/>
      <c r="AAH98" s="58"/>
      <c r="AAI98" s="58"/>
      <c r="AAJ98" s="58"/>
      <c r="AAK98" s="58"/>
      <c r="AAL98" s="58"/>
      <c r="AAM98" s="58"/>
      <c r="AAN98" s="58"/>
      <c r="AAO98" s="58"/>
      <c r="AAP98" s="58"/>
      <c r="AAQ98" s="58"/>
      <c r="AAR98" s="58"/>
      <c r="AAS98" s="58"/>
      <c r="AAT98" s="58"/>
      <c r="AAU98" s="58"/>
      <c r="AAV98" s="58"/>
      <c r="AAW98" s="58"/>
      <c r="AAX98" s="58"/>
      <c r="AAY98" s="58"/>
      <c r="AAZ98" s="58"/>
      <c r="ABA98" s="58"/>
      <c r="ABB98" s="58"/>
      <c r="ABC98" s="58"/>
      <c r="ABD98" s="58"/>
      <c r="ABE98" s="58"/>
      <c r="ABF98" s="58"/>
      <c r="ABG98" s="58"/>
      <c r="ABH98" s="58"/>
      <c r="ABI98" s="58"/>
      <c r="ABJ98" s="58"/>
      <c r="ABK98" s="58"/>
      <c r="ABL98" s="58"/>
      <c r="ABM98" s="58"/>
      <c r="ABN98" s="58"/>
      <c r="ABO98" s="58"/>
      <c r="ABP98" s="58"/>
      <c r="ABQ98" s="58"/>
      <c r="ABR98" s="58"/>
      <c r="ABS98" s="58"/>
      <c r="ABT98" s="58"/>
      <c r="ABU98" s="58"/>
      <c r="ABV98" s="58"/>
      <c r="ABW98" s="58"/>
      <c r="ABX98" s="58"/>
      <c r="ABY98" s="58"/>
      <c r="ABZ98" s="58"/>
      <c r="ACA98" s="58"/>
      <c r="ACB98" s="58"/>
      <c r="ACC98" s="58"/>
      <c r="ACD98" s="58"/>
      <c r="ACE98" s="58"/>
      <c r="ACF98" s="58"/>
      <c r="ACG98" s="58"/>
      <c r="ACH98" s="58"/>
      <c r="ACI98" s="58"/>
      <c r="ACJ98" s="58"/>
      <c r="ACK98" s="58"/>
      <c r="ACL98" s="58"/>
      <c r="ACM98" s="58"/>
      <c r="ACN98" s="58"/>
      <c r="ACO98" s="58"/>
      <c r="ACP98" s="58"/>
      <c r="ACQ98" s="58"/>
      <c r="ACR98" s="58"/>
      <c r="ACS98" s="58"/>
      <c r="ACT98" s="58"/>
      <c r="ACU98" s="58"/>
      <c r="ACV98" s="58"/>
      <c r="ACW98" s="58"/>
      <c r="ACX98" s="58"/>
      <c r="ACY98" s="58"/>
      <c r="ACZ98" s="58"/>
      <c r="ADA98" s="58"/>
      <c r="ADB98" s="58"/>
      <c r="ADC98" s="58"/>
      <c r="ADD98" s="58"/>
      <c r="ADE98" s="58"/>
      <c r="ADF98" s="58"/>
      <c r="ADG98" s="58"/>
      <c r="ADH98" s="58"/>
      <c r="ADI98" s="58"/>
      <c r="ADJ98" s="58"/>
      <c r="ADK98" s="58"/>
      <c r="ADL98" s="58"/>
      <c r="ADM98" s="58"/>
      <c r="ADN98" s="58"/>
      <c r="ADO98" s="58"/>
      <c r="ADP98" s="58"/>
      <c r="ADQ98" s="58"/>
      <c r="ADR98" s="58"/>
      <c r="ADS98" s="58"/>
      <c r="ADT98" s="58"/>
      <c r="ADU98" s="58"/>
      <c r="ADV98" s="58"/>
      <c r="ADW98" s="58"/>
      <c r="ADX98" s="58"/>
      <c r="ADY98" s="58"/>
      <c r="ADZ98" s="58"/>
      <c r="AEA98" s="58"/>
      <c r="AEB98" s="58"/>
      <c r="AEC98" s="58"/>
      <c r="AED98" s="58"/>
      <c r="AEE98" s="58"/>
      <c r="AEF98" s="58"/>
      <c r="AEG98" s="58"/>
      <c r="AEH98" s="58"/>
      <c r="AEI98" s="58"/>
      <c r="AEJ98" s="58"/>
      <c r="AEK98" s="58"/>
      <c r="AEL98" s="58"/>
      <c r="AEM98" s="58"/>
      <c r="AEN98" s="58"/>
      <c r="AEO98" s="58"/>
      <c r="AEP98" s="58"/>
      <c r="AEQ98" s="58"/>
      <c r="AER98" s="58"/>
      <c r="AES98" s="58"/>
      <c r="AET98" s="58"/>
      <c r="AEU98" s="58"/>
      <c r="AEV98" s="58"/>
      <c r="AEW98" s="58"/>
      <c r="AEX98" s="58"/>
      <c r="AEY98" s="58"/>
      <c r="AEZ98" s="58"/>
      <c r="AFA98" s="58"/>
      <c r="AFB98" s="58"/>
      <c r="AFC98" s="58"/>
      <c r="AFD98" s="58"/>
    </row>
    <row r="99" spans="1:836" s="57" customFormat="1" ht="41" customHeight="1" x14ac:dyDescent="0.35">
      <c r="A99" s="232"/>
      <c r="B99" s="156">
        <v>77</v>
      </c>
      <c r="C99" s="197" t="s">
        <v>646</v>
      </c>
      <c r="D99" s="197" t="s">
        <v>319</v>
      </c>
      <c r="E99" s="197" t="s">
        <v>425</v>
      </c>
      <c r="F99" s="197" t="s">
        <v>426</v>
      </c>
      <c r="G99" s="197" t="s">
        <v>433</v>
      </c>
      <c r="H99" s="198" t="s">
        <v>427</v>
      </c>
      <c r="I99" s="89">
        <v>200000</v>
      </c>
      <c r="J99" s="89">
        <v>0</v>
      </c>
      <c r="K99" s="89"/>
      <c r="L99" s="89"/>
      <c r="M99" s="89">
        <v>0</v>
      </c>
      <c r="N99" s="89">
        <f t="shared" si="11"/>
        <v>200000</v>
      </c>
      <c r="O99" s="89" t="s">
        <v>80</v>
      </c>
      <c r="P99" s="89" t="s">
        <v>545</v>
      </c>
      <c r="Q99" s="89" t="s">
        <v>82</v>
      </c>
      <c r="R99" s="89"/>
      <c r="S99" s="110"/>
      <c r="T99" s="110"/>
      <c r="U99" s="110"/>
      <c r="V99" s="110"/>
      <c r="W99" s="110"/>
      <c r="X99" s="110"/>
      <c r="Y99" s="110"/>
      <c r="Z99" s="110"/>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c r="CH99" s="58"/>
      <c r="CI99" s="58"/>
      <c r="CJ99" s="58"/>
      <c r="CK99" s="58"/>
      <c r="CL99" s="58"/>
      <c r="CM99" s="58"/>
      <c r="CN99" s="58"/>
      <c r="CO99" s="58"/>
      <c r="CP99" s="58"/>
      <c r="CQ99" s="58"/>
      <c r="CR99" s="58"/>
      <c r="CS99" s="58"/>
      <c r="CT99" s="58"/>
      <c r="CU99" s="58"/>
      <c r="CV99" s="58"/>
      <c r="CW99" s="58"/>
      <c r="CX99" s="58"/>
      <c r="CY99" s="58"/>
      <c r="CZ99" s="58"/>
      <c r="DA99" s="58"/>
      <c r="DB99" s="58"/>
      <c r="DC99" s="58"/>
      <c r="DD99" s="58"/>
      <c r="DE99" s="58"/>
      <c r="DF99" s="58"/>
      <c r="DG99" s="58"/>
      <c r="DH99" s="58"/>
      <c r="DI99" s="58"/>
      <c r="DJ99" s="58"/>
      <c r="DK99" s="58"/>
      <c r="DL99" s="58"/>
      <c r="DM99" s="58"/>
      <c r="DN99" s="58"/>
      <c r="DO99" s="58"/>
      <c r="DP99" s="58"/>
      <c r="DQ99" s="58"/>
      <c r="DR99" s="58"/>
      <c r="DS99" s="58"/>
      <c r="DT99" s="58"/>
      <c r="DU99" s="58"/>
      <c r="DV99" s="58"/>
      <c r="DW99" s="58"/>
      <c r="DX99" s="58"/>
      <c r="DY99" s="58"/>
      <c r="DZ99" s="58"/>
      <c r="EA99" s="58"/>
      <c r="EB99" s="58"/>
      <c r="EC99" s="58"/>
      <c r="ED99" s="58"/>
      <c r="EE99" s="58"/>
      <c r="EF99" s="58"/>
      <c r="EG99" s="58"/>
      <c r="EH99" s="58"/>
      <c r="EI99" s="58"/>
      <c r="EJ99" s="58"/>
      <c r="EK99" s="58"/>
      <c r="EL99" s="58"/>
      <c r="EM99" s="58"/>
      <c r="EN99" s="58"/>
      <c r="EO99" s="58"/>
      <c r="EP99" s="58"/>
      <c r="EQ99" s="58"/>
      <c r="ER99" s="58"/>
      <c r="ES99" s="58"/>
      <c r="ET99" s="58"/>
      <c r="EU99" s="58"/>
      <c r="EV99" s="58"/>
      <c r="EW99" s="58"/>
      <c r="EX99" s="58"/>
      <c r="EY99" s="58"/>
      <c r="EZ99" s="58"/>
      <c r="FA99" s="58"/>
      <c r="FB99" s="58"/>
      <c r="FC99" s="58"/>
      <c r="FD99" s="58"/>
      <c r="FE99" s="58"/>
      <c r="FF99" s="58"/>
      <c r="FG99" s="58"/>
      <c r="FH99" s="58"/>
      <c r="FI99" s="58"/>
      <c r="FJ99" s="58"/>
      <c r="FK99" s="58"/>
      <c r="FL99" s="58"/>
      <c r="FM99" s="58"/>
      <c r="FN99" s="58"/>
      <c r="FO99" s="58"/>
      <c r="FP99" s="58"/>
      <c r="FQ99" s="58"/>
      <c r="FR99" s="58"/>
      <c r="FS99" s="58"/>
      <c r="FT99" s="58"/>
      <c r="FU99" s="58"/>
      <c r="FV99" s="58"/>
      <c r="FW99" s="58"/>
      <c r="FX99" s="58"/>
      <c r="FY99" s="58"/>
      <c r="FZ99" s="58"/>
      <c r="GA99" s="58"/>
      <c r="GB99" s="58"/>
      <c r="GC99" s="58"/>
      <c r="GD99" s="58"/>
      <c r="GE99" s="58"/>
      <c r="GF99" s="58"/>
      <c r="GG99" s="58"/>
      <c r="GH99" s="58"/>
      <c r="GI99" s="58"/>
      <c r="GJ99" s="58"/>
      <c r="GK99" s="58"/>
      <c r="GL99" s="58"/>
      <c r="GM99" s="58"/>
      <c r="GN99" s="58"/>
      <c r="GO99" s="58"/>
      <c r="GP99" s="58"/>
      <c r="GQ99" s="58"/>
      <c r="GR99" s="58"/>
      <c r="GS99" s="58"/>
      <c r="GT99" s="58"/>
      <c r="GU99" s="58"/>
      <c r="GV99" s="58"/>
      <c r="GW99" s="58"/>
      <c r="GX99" s="58"/>
      <c r="GY99" s="58"/>
      <c r="GZ99" s="58"/>
      <c r="HA99" s="58"/>
      <c r="HB99" s="58"/>
      <c r="HC99" s="58"/>
      <c r="HD99" s="58"/>
      <c r="HE99" s="58"/>
      <c r="HF99" s="58"/>
      <c r="HG99" s="58"/>
      <c r="HH99" s="58"/>
      <c r="HI99" s="58"/>
      <c r="HJ99" s="58"/>
      <c r="HK99" s="58"/>
      <c r="HL99" s="58"/>
      <c r="HM99" s="58"/>
      <c r="HN99" s="58"/>
      <c r="HO99" s="58"/>
      <c r="HP99" s="58"/>
      <c r="HQ99" s="58"/>
      <c r="HR99" s="58"/>
      <c r="HS99" s="58"/>
      <c r="HT99" s="58"/>
      <c r="HU99" s="58"/>
      <c r="HV99" s="58"/>
      <c r="HW99" s="58"/>
      <c r="HX99" s="58"/>
      <c r="HY99" s="58"/>
      <c r="HZ99" s="58"/>
      <c r="IA99" s="58"/>
      <c r="IB99" s="58"/>
      <c r="IC99" s="58"/>
      <c r="ID99" s="58"/>
      <c r="IE99" s="58"/>
      <c r="IF99" s="58"/>
      <c r="IG99" s="58"/>
      <c r="IH99" s="58"/>
      <c r="II99" s="58"/>
      <c r="IJ99" s="58"/>
      <c r="IK99" s="58"/>
      <c r="IL99" s="58"/>
      <c r="IM99" s="58"/>
      <c r="IN99" s="58"/>
      <c r="IO99" s="58"/>
      <c r="IP99" s="58"/>
      <c r="IQ99" s="58"/>
      <c r="IR99" s="58"/>
      <c r="IS99" s="58"/>
      <c r="IT99" s="58"/>
      <c r="IU99" s="58"/>
      <c r="IV99" s="58"/>
      <c r="IW99" s="58"/>
      <c r="IX99" s="58"/>
      <c r="IY99" s="58"/>
      <c r="IZ99" s="58"/>
      <c r="JA99" s="58"/>
      <c r="JB99" s="58"/>
      <c r="JC99" s="58"/>
      <c r="JD99" s="58"/>
      <c r="JE99" s="58"/>
      <c r="JF99" s="58"/>
      <c r="JG99" s="58"/>
      <c r="JH99" s="58"/>
      <c r="JI99" s="58"/>
      <c r="JJ99" s="58"/>
      <c r="JK99" s="58"/>
      <c r="JL99" s="58"/>
      <c r="JM99" s="58"/>
      <c r="JN99" s="58"/>
      <c r="JO99" s="58"/>
      <c r="JP99" s="58"/>
      <c r="JQ99" s="58"/>
      <c r="JR99" s="58"/>
      <c r="JS99" s="58"/>
      <c r="JT99" s="58"/>
      <c r="JU99" s="58"/>
      <c r="JV99" s="58"/>
      <c r="JW99" s="58"/>
      <c r="JX99" s="58"/>
      <c r="JY99" s="58"/>
      <c r="JZ99" s="58"/>
      <c r="KA99" s="58"/>
      <c r="KB99" s="58"/>
      <c r="KC99" s="58"/>
      <c r="KD99" s="58"/>
      <c r="KE99" s="58"/>
      <c r="KF99" s="58"/>
      <c r="KG99" s="58"/>
      <c r="KH99" s="58"/>
      <c r="KI99" s="58"/>
      <c r="KJ99" s="58"/>
      <c r="KK99" s="58"/>
      <c r="KL99" s="58"/>
      <c r="KM99" s="58"/>
      <c r="KN99" s="58"/>
      <c r="KO99" s="58"/>
      <c r="KP99" s="58"/>
      <c r="KQ99" s="58"/>
      <c r="KR99" s="58"/>
      <c r="KS99" s="58"/>
      <c r="KT99" s="58"/>
      <c r="KU99" s="58"/>
      <c r="KV99" s="58"/>
      <c r="KW99" s="58"/>
      <c r="KX99" s="58"/>
      <c r="KY99" s="58"/>
      <c r="KZ99" s="58"/>
      <c r="LA99" s="58"/>
      <c r="LB99" s="58"/>
      <c r="LC99" s="58"/>
      <c r="LD99" s="58"/>
      <c r="LE99" s="58"/>
      <c r="LF99" s="58"/>
      <c r="LG99" s="58"/>
      <c r="LH99" s="58"/>
      <c r="LI99" s="58"/>
      <c r="LJ99" s="58"/>
      <c r="LK99" s="58"/>
      <c r="LL99" s="58"/>
      <c r="LM99" s="58"/>
      <c r="LN99" s="58"/>
      <c r="LO99" s="58"/>
      <c r="LP99" s="58"/>
      <c r="LQ99" s="58"/>
      <c r="LR99" s="58"/>
      <c r="LS99" s="58"/>
      <c r="LT99" s="58"/>
      <c r="LU99" s="58"/>
      <c r="LV99" s="58"/>
      <c r="LW99" s="58"/>
      <c r="LX99" s="58"/>
      <c r="LY99" s="58"/>
      <c r="LZ99" s="58"/>
      <c r="MA99" s="58"/>
      <c r="MB99" s="58"/>
      <c r="MC99" s="58"/>
      <c r="MD99" s="58"/>
      <c r="ME99" s="58"/>
      <c r="MF99" s="58"/>
      <c r="MG99" s="58"/>
      <c r="MH99" s="58"/>
      <c r="MI99" s="58"/>
      <c r="MJ99" s="58"/>
      <c r="MK99" s="58"/>
      <c r="ML99" s="58"/>
      <c r="MM99" s="58"/>
      <c r="MN99" s="58"/>
      <c r="MO99" s="58"/>
      <c r="MP99" s="58"/>
      <c r="MQ99" s="58"/>
      <c r="MR99" s="58"/>
      <c r="MS99" s="58"/>
      <c r="MT99" s="58"/>
      <c r="MU99" s="58"/>
      <c r="MV99" s="58"/>
      <c r="MW99" s="58"/>
      <c r="MX99" s="58"/>
      <c r="MY99" s="58"/>
      <c r="MZ99" s="58"/>
      <c r="NA99" s="58"/>
      <c r="NB99" s="58"/>
      <c r="NC99" s="58"/>
      <c r="ND99" s="58"/>
      <c r="NE99" s="58"/>
      <c r="NF99" s="58"/>
      <c r="NG99" s="58"/>
      <c r="NH99" s="58"/>
      <c r="NI99" s="58"/>
      <c r="NJ99" s="58"/>
      <c r="NK99" s="58"/>
      <c r="NL99" s="58"/>
      <c r="NM99" s="58"/>
      <c r="NN99" s="58"/>
      <c r="NO99" s="58"/>
      <c r="NP99" s="58"/>
      <c r="NQ99" s="58"/>
      <c r="NR99" s="58"/>
      <c r="NS99" s="58"/>
      <c r="NT99" s="58"/>
      <c r="NU99" s="58"/>
      <c r="NV99" s="58"/>
      <c r="NW99" s="58"/>
      <c r="NX99" s="58"/>
      <c r="NY99" s="58"/>
      <c r="NZ99" s="58"/>
      <c r="OA99" s="58"/>
      <c r="OB99" s="58"/>
      <c r="OC99" s="58"/>
      <c r="OD99" s="58"/>
      <c r="OE99" s="58"/>
      <c r="OF99" s="58"/>
      <c r="OG99" s="58"/>
      <c r="OH99" s="58"/>
      <c r="OI99" s="58"/>
      <c r="OJ99" s="58"/>
      <c r="OK99" s="58"/>
      <c r="OL99" s="58"/>
      <c r="OM99" s="58"/>
      <c r="ON99" s="58"/>
      <c r="OO99" s="58"/>
      <c r="OP99" s="58"/>
      <c r="OQ99" s="58"/>
      <c r="OR99" s="58"/>
      <c r="OS99" s="58"/>
      <c r="OT99" s="58"/>
      <c r="OU99" s="58"/>
      <c r="OV99" s="58"/>
      <c r="OW99" s="58"/>
      <c r="OX99" s="58"/>
      <c r="OY99" s="58"/>
      <c r="OZ99" s="58"/>
      <c r="PA99" s="58"/>
      <c r="PB99" s="58"/>
      <c r="PC99" s="58"/>
      <c r="PD99" s="58"/>
      <c r="PE99" s="58"/>
      <c r="PF99" s="58"/>
      <c r="PG99" s="58"/>
      <c r="PH99" s="58"/>
      <c r="PI99" s="58"/>
      <c r="PJ99" s="58"/>
      <c r="PK99" s="58"/>
      <c r="PL99" s="58"/>
      <c r="PM99" s="58"/>
      <c r="PN99" s="58"/>
      <c r="PO99" s="58"/>
      <c r="PP99" s="58"/>
      <c r="PQ99" s="58"/>
      <c r="PR99" s="58"/>
      <c r="PS99" s="58"/>
      <c r="PT99" s="58"/>
      <c r="PU99" s="58"/>
      <c r="PV99" s="58"/>
      <c r="PW99" s="58"/>
      <c r="PX99" s="58"/>
      <c r="PY99" s="58"/>
      <c r="PZ99" s="58"/>
      <c r="QA99" s="58"/>
      <c r="QB99" s="58"/>
      <c r="QC99" s="58"/>
      <c r="QD99" s="58"/>
      <c r="QE99" s="58"/>
      <c r="QF99" s="58"/>
      <c r="QG99" s="58"/>
      <c r="QH99" s="58"/>
      <c r="QI99" s="58"/>
      <c r="QJ99" s="58"/>
      <c r="QK99" s="58"/>
      <c r="QL99" s="58"/>
      <c r="QM99" s="58"/>
      <c r="QN99" s="58"/>
      <c r="QO99" s="58"/>
      <c r="QP99" s="58"/>
      <c r="QQ99" s="58"/>
      <c r="QR99" s="58"/>
      <c r="QS99" s="58"/>
      <c r="QT99" s="58"/>
      <c r="QU99" s="58"/>
      <c r="QV99" s="58"/>
      <c r="QW99" s="58"/>
      <c r="QX99" s="58"/>
      <c r="QY99" s="58"/>
      <c r="QZ99" s="58"/>
      <c r="RA99" s="58"/>
      <c r="RB99" s="58"/>
      <c r="RC99" s="58"/>
      <c r="RD99" s="58"/>
      <c r="RE99" s="58"/>
      <c r="RF99" s="58"/>
      <c r="RG99" s="58"/>
      <c r="RH99" s="58"/>
      <c r="RI99" s="58"/>
      <c r="RJ99" s="58"/>
      <c r="RK99" s="58"/>
      <c r="RL99" s="58"/>
      <c r="RM99" s="58"/>
      <c r="RN99" s="58"/>
      <c r="RO99" s="58"/>
      <c r="RP99" s="58"/>
      <c r="RQ99" s="58"/>
      <c r="RR99" s="58"/>
      <c r="RS99" s="58"/>
      <c r="RT99" s="58"/>
      <c r="RU99" s="58"/>
      <c r="RV99" s="58"/>
      <c r="RW99" s="58"/>
      <c r="RX99" s="58"/>
      <c r="RY99" s="58"/>
      <c r="RZ99" s="58"/>
      <c r="SA99" s="58"/>
      <c r="SB99" s="58"/>
      <c r="SC99" s="58"/>
      <c r="SD99" s="58"/>
      <c r="SE99" s="58"/>
      <c r="SF99" s="58"/>
      <c r="SG99" s="58"/>
      <c r="SH99" s="58"/>
      <c r="SI99" s="58"/>
      <c r="SJ99" s="58"/>
      <c r="SK99" s="58"/>
      <c r="SL99" s="58"/>
      <c r="SM99" s="58"/>
      <c r="SN99" s="58"/>
      <c r="SO99" s="58"/>
      <c r="SP99" s="58"/>
      <c r="SQ99" s="58"/>
      <c r="SR99" s="58"/>
      <c r="SS99" s="58"/>
      <c r="ST99" s="58"/>
      <c r="SU99" s="58"/>
      <c r="SV99" s="58"/>
      <c r="SW99" s="58"/>
      <c r="SX99" s="58"/>
      <c r="SY99" s="58"/>
      <c r="SZ99" s="58"/>
      <c r="TA99" s="58"/>
      <c r="TB99" s="58"/>
      <c r="TC99" s="58"/>
      <c r="TD99" s="58"/>
      <c r="TE99" s="58"/>
      <c r="TF99" s="58"/>
      <c r="TG99" s="58"/>
      <c r="TH99" s="58"/>
      <c r="TI99" s="58"/>
      <c r="TJ99" s="58"/>
      <c r="TK99" s="58"/>
      <c r="TL99" s="58"/>
      <c r="TM99" s="58"/>
      <c r="TN99" s="58"/>
      <c r="TO99" s="58"/>
      <c r="TP99" s="58"/>
      <c r="TQ99" s="58"/>
      <c r="TR99" s="58"/>
      <c r="TS99" s="58"/>
      <c r="TT99" s="58"/>
      <c r="TU99" s="58"/>
      <c r="TV99" s="58"/>
      <c r="TW99" s="58"/>
      <c r="TX99" s="58"/>
      <c r="TY99" s="58"/>
      <c r="TZ99" s="58"/>
      <c r="UA99" s="58"/>
      <c r="UB99" s="58"/>
      <c r="UC99" s="58"/>
      <c r="UD99" s="58"/>
      <c r="UE99" s="58"/>
      <c r="UF99" s="58"/>
      <c r="UG99" s="58"/>
      <c r="UH99" s="58"/>
      <c r="UI99" s="58"/>
      <c r="UJ99" s="58"/>
      <c r="UK99" s="58"/>
      <c r="UL99" s="58"/>
      <c r="UM99" s="58"/>
      <c r="UN99" s="58"/>
      <c r="UO99" s="58"/>
      <c r="UP99" s="58"/>
      <c r="UQ99" s="58"/>
      <c r="UR99" s="58"/>
      <c r="US99" s="58"/>
      <c r="UT99" s="58"/>
      <c r="UU99" s="58"/>
      <c r="UV99" s="58"/>
      <c r="UW99" s="58"/>
      <c r="UX99" s="58"/>
      <c r="UY99" s="58"/>
      <c r="UZ99" s="58"/>
      <c r="VA99" s="58"/>
      <c r="VB99" s="58"/>
      <c r="VC99" s="58"/>
      <c r="VD99" s="58"/>
      <c r="VE99" s="58"/>
      <c r="VF99" s="58"/>
      <c r="VG99" s="58"/>
      <c r="VH99" s="58"/>
      <c r="VI99" s="58"/>
      <c r="VJ99" s="58"/>
      <c r="VK99" s="58"/>
      <c r="VL99" s="58"/>
      <c r="VM99" s="58"/>
      <c r="VN99" s="58"/>
      <c r="VO99" s="58"/>
      <c r="VP99" s="58"/>
      <c r="VQ99" s="58"/>
      <c r="VR99" s="58"/>
      <c r="VS99" s="58"/>
      <c r="VT99" s="58"/>
      <c r="VU99" s="58"/>
      <c r="VV99" s="58"/>
      <c r="VW99" s="58"/>
      <c r="VX99" s="58"/>
      <c r="VY99" s="58"/>
      <c r="VZ99" s="58"/>
      <c r="WA99" s="58"/>
      <c r="WB99" s="58"/>
      <c r="WC99" s="58"/>
      <c r="WD99" s="58"/>
      <c r="WE99" s="58"/>
      <c r="WF99" s="58"/>
      <c r="WG99" s="58"/>
      <c r="WH99" s="58"/>
      <c r="WI99" s="58"/>
      <c r="WJ99" s="58"/>
      <c r="WK99" s="58"/>
      <c r="WL99" s="58"/>
      <c r="WM99" s="58"/>
      <c r="WN99" s="58"/>
      <c r="WO99" s="58"/>
      <c r="WP99" s="58"/>
      <c r="WQ99" s="58"/>
      <c r="WR99" s="58"/>
      <c r="WS99" s="58"/>
      <c r="WT99" s="58"/>
      <c r="WU99" s="58"/>
      <c r="WV99" s="58"/>
      <c r="WW99" s="58"/>
      <c r="WX99" s="58"/>
      <c r="WY99" s="58"/>
      <c r="WZ99" s="58"/>
      <c r="XA99" s="58"/>
      <c r="XB99" s="58"/>
      <c r="XC99" s="58"/>
      <c r="XD99" s="58"/>
      <c r="XE99" s="58"/>
      <c r="XF99" s="58"/>
      <c r="XG99" s="58"/>
      <c r="XH99" s="58"/>
      <c r="XI99" s="58"/>
      <c r="XJ99" s="58"/>
      <c r="XK99" s="58"/>
      <c r="XL99" s="58"/>
      <c r="XM99" s="58"/>
      <c r="XN99" s="58"/>
      <c r="XO99" s="58"/>
      <c r="XP99" s="58"/>
      <c r="XQ99" s="58"/>
      <c r="XR99" s="58"/>
      <c r="XS99" s="58"/>
      <c r="XT99" s="58"/>
      <c r="XU99" s="58"/>
      <c r="XV99" s="58"/>
      <c r="XW99" s="58"/>
      <c r="XX99" s="58"/>
      <c r="XY99" s="58"/>
      <c r="XZ99" s="58"/>
      <c r="YA99" s="58"/>
      <c r="YB99" s="58"/>
      <c r="YC99" s="58"/>
      <c r="YD99" s="58"/>
      <c r="YE99" s="58"/>
      <c r="YF99" s="58"/>
      <c r="YG99" s="58"/>
      <c r="YH99" s="58"/>
      <c r="YI99" s="58"/>
      <c r="YJ99" s="58"/>
      <c r="YK99" s="58"/>
      <c r="YL99" s="58"/>
      <c r="YM99" s="58"/>
      <c r="YN99" s="58"/>
      <c r="YO99" s="58"/>
      <c r="YP99" s="58"/>
      <c r="YQ99" s="58"/>
      <c r="YR99" s="58"/>
      <c r="YS99" s="58"/>
      <c r="YT99" s="58"/>
      <c r="YU99" s="58"/>
      <c r="YV99" s="58"/>
      <c r="YW99" s="58"/>
      <c r="YX99" s="58"/>
      <c r="YY99" s="58"/>
      <c r="YZ99" s="58"/>
      <c r="ZA99" s="58"/>
      <c r="ZB99" s="58"/>
      <c r="ZC99" s="58"/>
      <c r="ZD99" s="58"/>
      <c r="ZE99" s="58"/>
      <c r="ZF99" s="58"/>
      <c r="ZG99" s="58"/>
      <c r="ZH99" s="58"/>
      <c r="ZI99" s="58"/>
      <c r="ZJ99" s="58"/>
      <c r="ZK99" s="58"/>
      <c r="ZL99" s="58"/>
      <c r="ZM99" s="58"/>
      <c r="ZN99" s="58"/>
      <c r="ZO99" s="58"/>
      <c r="ZP99" s="58"/>
      <c r="ZQ99" s="58"/>
      <c r="ZR99" s="58"/>
      <c r="ZS99" s="58"/>
      <c r="ZT99" s="58"/>
      <c r="ZU99" s="58"/>
      <c r="ZV99" s="58"/>
      <c r="ZW99" s="58"/>
      <c r="ZX99" s="58"/>
      <c r="ZY99" s="58"/>
      <c r="ZZ99" s="58"/>
      <c r="AAA99" s="58"/>
      <c r="AAB99" s="58"/>
      <c r="AAC99" s="58"/>
      <c r="AAD99" s="58"/>
      <c r="AAE99" s="58"/>
      <c r="AAF99" s="58"/>
      <c r="AAG99" s="58"/>
      <c r="AAH99" s="58"/>
      <c r="AAI99" s="58"/>
      <c r="AAJ99" s="58"/>
      <c r="AAK99" s="58"/>
      <c r="AAL99" s="58"/>
      <c r="AAM99" s="58"/>
      <c r="AAN99" s="58"/>
      <c r="AAO99" s="58"/>
      <c r="AAP99" s="58"/>
      <c r="AAQ99" s="58"/>
      <c r="AAR99" s="58"/>
      <c r="AAS99" s="58"/>
      <c r="AAT99" s="58"/>
      <c r="AAU99" s="58"/>
      <c r="AAV99" s="58"/>
      <c r="AAW99" s="58"/>
      <c r="AAX99" s="58"/>
      <c r="AAY99" s="58"/>
      <c r="AAZ99" s="58"/>
      <c r="ABA99" s="58"/>
      <c r="ABB99" s="58"/>
      <c r="ABC99" s="58"/>
      <c r="ABD99" s="58"/>
      <c r="ABE99" s="58"/>
      <c r="ABF99" s="58"/>
      <c r="ABG99" s="58"/>
      <c r="ABH99" s="58"/>
      <c r="ABI99" s="58"/>
      <c r="ABJ99" s="58"/>
      <c r="ABK99" s="58"/>
      <c r="ABL99" s="58"/>
      <c r="ABM99" s="58"/>
      <c r="ABN99" s="58"/>
      <c r="ABO99" s="58"/>
      <c r="ABP99" s="58"/>
      <c r="ABQ99" s="58"/>
      <c r="ABR99" s="58"/>
      <c r="ABS99" s="58"/>
      <c r="ABT99" s="58"/>
      <c r="ABU99" s="58"/>
      <c r="ABV99" s="58"/>
      <c r="ABW99" s="58"/>
      <c r="ABX99" s="58"/>
      <c r="ABY99" s="58"/>
      <c r="ABZ99" s="58"/>
      <c r="ACA99" s="58"/>
      <c r="ACB99" s="58"/>
      <c r="ACC99" s="58"/>
      <c r="ACD99" s="58"/>
      <c r="ACE99" s="58"/>
      <c r="ACF99" s="58"/>
      <c r="ACG99" s="58"/>
      <c r="ACH99" s="58"/>
      <c r="ACI99" s="58"/>
      <c r="ACJ99" s="58"/>
      <c r="ACK99" s="58"/>
      <c r="ACL99" s="58"/>
      <c r="ACM99" s="58"/>
      <c r="ACN99" s="58"/>
      <c r="ACO99" s="58"/>
      <c r="ACP99" s="58"/>
      <c r="ACQ99" s="58"/>
      <c r="ACR99" s="58"/>
      <c r="ACS99" s="58"/>
      <c r="ACT99" s="58"/>
      <c r="ACU99" s="58"/>
      <c r="ACV99" s="58"/>
      <c r="ACW99" s="58"/>
      <c r="ACX99" s="58"/>
      <c r="ACY99" s="58"/>
      <c r="ACZ99" s="58"/>
      <c r="ADA99" s="58"/>
      <c r="ADB99" s="58"/>
      <c r="ADC99" s="58"/>
      <c r="ADD99" s="58"/>
      <c r="ADE99" s="58"/>
      <c r="ADF99" s="58"/>
      <c r="ADG99" s="58"/>
      <c r="ADH99" s="58"/>
      <c r="ADI99" s="58"/>
      <c r="ADJ99" s="58"/>
      <c r="ADK99" s="58"/>
      <c r="ADL99" s="58"/>
      <c r="ADM99" s="58"/>
      <c r="ADN99" s="58"/>
      <c r="ADO99" s="58"/>
      <c r="ADP99" s="58"/>
      <c r="ADQ99" s="58"/>
      <c r="ADR99" s="58"/>
      <c r="ADS99" s="58"/>
      <c r="ADT99" s="58"/>
      <c r="ADU99" s="58"/>
      <c r="ADV99" s="58"/>
      <c r="ADW99" s="58"/>
      <c r="ADX99" s="58"/>
      <c r="ADY99" s="58"/>
      <c r="ADZ99" s="58"/>
      <c r="AEA99" s="58"/>
      <c r="AEB99" s="58"/>
      <c r="AEC99" s="58"/>
      <c r="AED99" s="58"/>
      <c r="AEE99" s="58"/>
      <c r="AEF99" s="58"/>
      <c r="AEG99" s="58"/>
      <c r="AEH99" s="58"/>
      <c r="AEI99" s="58"/>
      <c r="AEJ99" s="58"/>
      <c r="AEK99" s="58"/>
      <c r="AEL99" s="58"/>
      <c r="AEM99" s="58"/>
      <c r="AEN99" s="58"/>
      <c r="AEO99" s="58"/>
      <c r="AEP99" s="58"/>
      <c r="AEQ99" s="58"/>
      <c r="AER99" s="58"/>
      <c r="AES99" s="58"/>
      <c r="AET99" s="58"/>
      <c r="AEU99" s="58"/>
      <c r="AEV99" s="58"/>
      <c r="AEW99" s="58"/>
      <c r="AEX99" s="58"/>
      <c r="AEY99" s="58"/>
      <c r="AEZ99" s="58"/>
      <c r="AFA99" s="58"/>
      <c r="AFB99" s="58"/>
      <c r="AFC99" s="58"/>
      <c r="AFD99" s="58"/>
    </row>
    <row r="100" spans="1:836" s="57" customFormat="1" ht="73.5" customHeight="1" x14ac:dyDescent="0.35">
      <c r="A100" s="232"/>
      <c r="B100" s="156">
        <v>78</v>
      </c>
      <c r="C100" s="197" t="s">
        <v>645</v>
      </c>
      <c r="D100" s="197" t="s">
        <v>319</v>
      </c>
      <c r="E100" s="197"/>
      <c r="F100" s="197" t="s">
        <v>426</v>
      </c>
      <c r="G100" s="197" t="s">
        <v>380</v>
      </c>
      <c r="H100" s="198" t="s">
        <v>427</v>
      </c>
      <c r="I100" s="89"/>
      <c r="J100" s="89"/>
      <c r="K100" s="89">
        <v>301107</v>
      </c>
      <c r="L100" s="89"/>
      <c r="M100" s="89"/>
      <c r="N100" s="89">
        <f t="shared" si="11"/>
        <v>301107</v>
      </c>
      <c r="O100" s="89" t="s">
        <v>380</v>
      </c>
      <c r="P100" s="89"/>
      <c r="Q100" s="89"/>
      <c r="R100" s="89"/>
      <c r="S100" s="110"/>
      <c r="T100" s="110"/>
      <c r="U100" s="110"/>
      <c r="V100" s="110"/>
      <c r="W100" s="110"/>
      <c r="X100" s="110"/>
      <c r="Y100" s="110"/>
      <c r="Z100" s="110"/>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c r="CH100" s="58"/>
      <c r="CI100" s="58"/>
      <c r="CJ100" s="58"/>
      <c r="CK100" s="58"/>
      <c r="CL100" s="58"/>
      <c r="CM100" s="58"/>
      <c r="CN100" s="58"/>
      <c r="CO100" s="58"/>
      <c r="CP100" s="58"/>
      <c r="CQ100" s="58"/>
      <c r="CR100" s="58"/>
      <c r="CS100" s="58"/>
      <c r="CT100" s="58"/>
      <c r="CU100" s="58"/>
      <c r="CV100" s="58"/>
      <c r="CW100" s="58"/>
      <c r="CX100" s="58"/>
      <c r="CY100" s="58"/>
      <c r="CZ100" s="58"/>
      <c r="DA100" s="58"/>
      <c r="DB100" s="58"/>
      <c r="DC100" s="58"/>
      <c r="DD100" s="58"/>
      <c r="DE100" s="58"/>
      <c r="DF100" s="58"/>
      <c r="DG100" s="58"/>
      <c r="DH100" s="58"/>
      <c r="DI100" s="58"/>
      <c r="DJ100" s="58"/>
      <c r="DK100" s="58"/>
      <c r="DL100" s="58"/>
      <c r="DM100" s="58"/>
      <c r="DN100" s="58"/>
      <c r="DO100" s="58"/>
      <c r="DP100" s="58"/>
      <c r="DQ100" s="58"/>
      <c r="DR100" s="58"/>
      <c r="DS100" s="58"/>
      <c r="DT100" s="58"/>
      <c r="DU100" s="58"/>
      <c r="DV100" s="58"/>
      <c r="DW100" s="58"/>
      <c r="DX100" s="58"/>
      <c r="DY100" s="58"/>
      <c r="DZ100" s="58"/>
      <c r="EA100" s="58"/>
      <c r="EB100" s="58"/>
      <c r="EC100" s="58"/>
      <c r="ED100" s="58"/>
      <c r="EE100" s="58"/>
      <c r="EF100" s="58"/>
      <c r="EG100" s="58"/>
      <c r="EH100" s="58"/>
      <c r="EI100" s="58"/>
      <c r="EJ100" s="58"/>
      <c r="EK100" s="58"/>
      <c r="EL100" s="58"/>
      <c r="EM100" s="58"/>
      <c r="EN100" s="58"/>
      <c r="EO100" s="58"/>
      <c r="EP100" s="58"/>
      <c r="EQ100" s="58"/>
      <c r="ER100" s="58"/>
      <c r="ES100" s="58"/>
      <c r="ET100" s="58"/>
      <c r="EU100" s="58"/>
      <c r="EV100" s="58"/>
      <c r="EW100" s="58"/>
      <c r="EX100" s="58"/>
      <c r="EY100" s="58"/>
      <c r="EZ100" s="58"/>
      <c r="FA100" s="58"/>
      <c r="FB100" s="58"/>
      <c r="FC100" s="58"/>
      <c r="FD100" s="58"/>
      <c r="FE100" s="58"/>
      <c r="FF100" s="58"/>
      <c r="FG100" s="58"/>
      <c r="FH100" s="58"/>
      <c r="FI100" s="58"/>
      <c r="FJ100" s="58"/>
      <c r="FK100" s="58"/>
      <c r="FL100" s="58"/>
      <c r="FM100" s="58"/>
      <c r="FN100" s="58"/>
      <c r="FO100" s="58"/>
      <c r="FP100" s="58"/>
      <c r="FQ100" s="58"/>
      <c r="FR100" s="58"/>
      <c r="FS100" s="58"/>
      <c r="FT100" s="58"/>
      <c r="FU100" s="58"/>
      <c r="FV100" s="58"/>
      <c r="FW100" s="58"/>
      <c r="FX100" s="58"/>
      <c r="FY100" s="58"/>
      <c r="FZ100" s="58"/>
      <c r="GA100" s="58"/>
      <c r="GB100" s="58"/>
      <c r="GC100" s="58"/>
      <c r="GD100" s="58"/>
      <c r="GE100" s="58"/>
      <c r="GF100" s="58"/>
      <c r="GG100" s="58"/>
      <c r="GH100" s="58"/>
      <c r="GI100" s="58"/>
      <c r="GJ100" s="58"/>
      <c r="GK100" s="58"/>
      <c r="GL100" s="58"/>
      <c r="GM100" s="58"/>
      <c r="GN100" s="58"/>
      <c r="GO100" s="58"/>
      <c r="GP100" s="58"/>
      <c r="GQ100" s="58"/>
      <c r="GR100" s="58"/>
      <c r="GS100" s="58"/>
      <c r="GT100" s="58"/>
      <c r="GU100" s="58"/>
      <c r="GV100" s="58"/>
      <c r="GW100" s="58"/>
      <c r="GX100" s="58"/>
      <c r="GY100" s="58"/>
      <c r="GZ100" s="58"/>
      <c r="HA100" s="58"/>
      <c r="HB100" s="58"/>
      <c r="HC100" s="58"/>
      <c r="HD100" s="58"/>
      <c r="HE100" s="58"/>
      <c r="HF100" s="58"/>
      <c r="HG100" s="58"/>
      <c r="HH100" s="58"/>
      <c r="HI100" s="58"/>
      <c r="HJ100" s="58"/>
      <c r="HK100" s="58"/>
      <c r="HL100" s="58"/>
      <c r="HM100" s="58"/>
      <c r="HN100" s="58"/>
      <c r="HO100" s="58"/>
      <c r="HP100" s="58"/>
      <c r="HQ100" s="58"/>
      <c r="HR100" s="58"/>
      <c r="HS100" s="58"/>
      <c r="HT100" s="58"/>
      <c r="HU100" s="58"/>
      <c r="HV100" s="58"/>
      <c r="HW100" s="58"/>
      <c r="HX100" s="58"/>
      <c r="HY100" s="58"/>
      <c r="HZ100" s="58"/>
      <c r="IA100" s="58"/>
      <c r="IB100" s="58"/>
      <c r="IC100" s="58"/>
      <c r="ID100" s="58"/>
      <c r="IE100" s="58"/>
      <c r="IF100" s="58"/>
      <c r="IG100" s="58"/>
      <c r="IH100" s="58"/>
      <c r="II100" s="58"/>
      <c r="IJ100" s="58"/>
      <c r="IK100" s="58"/>
      <c r="IL100" s="58"/>
      <c r="IM100" s="58"/>
      <c r="IN100" s="58"/>
      <c r="IO100" s="58"/>
      <c r="IP100" s="58"/>
      <c r="IQ100" s="58"/>
      <c r="IR100" s="58"/>
      <c r="IS100" s="58"/>
      <c r="IT100" s="58"/>
      <c r="IU100" s="58"/>
      <c r="IV100" s="58"/>
      <c r="IW100" s="58"/>
      <c r="IX100" s="58"/>
      <c r="IY100" s="58"/>
      <c r="IZ100" s="58"/>
      <c r="JA100" s="58"/>
      <c r="JB100" s="58"/>
      <c r="JC100" s="58"/>
      <c r="JD100" s="58"/>
      <c r="JE100" s="58"/>
      <c r="JF100" s="58"/>
      <c r="JG100" s="58"/>
      <c r="JH100" s="58"/>
      <c r="JI100" s="58"/>
      <c r="JJ100" s="58"/>
      <c r="JK100" s="58"/>
      <c r="JL100" s="58"/>
      <c r="JM100" s="58"/>
      <c r="JN100" s="58"/>
      <c r="JO100" s="58"/>
      <c r="JP100" s="58"/>
      <c r="JQ100" s="58"/>
      <c r="JR100" s="58"/>
      <c r="JS100" s="58"/>
      <c r="JT100" s="58"/>
      <c r="JU100" s="58"/>
      <c r="JV100" s="58"/>
      <c r="JW100" s="58"/>
      <c r="JX100" s="58"/>
      <c r="JY100" s="58"/>
      <c r="JZ100" s="58"/>
      <c r="KA100" s="58"/>
      <c r="KB100" s="58"/>
      <c r="KC100" s="58"/>
      <c r="KD100" s="58"/>
      <c r="KE100" s="58"/>
      <c r="KF100" s="58"/>
      <c r="KG100" s="58"/>
      <c r="KH100" s="58"/>
      <c r="KI100" s="58"/>
      <c r="KJ100" s="58"/>
      <c r="KK100" s="58"/>
      <c r="KL100" s="58"/>
      <c r="KM100" s="58"/>
      <c r="KN100" s="58"/>
      <c r="KO100" s="58"/>
      <c r="KP100" s="58"/>
      <c r="KQ100" s="58"/>
      <c r="KR100" s="58"/>
      <c r="KS100" s="58"/>
      <c r="KT100" s="58"/>
      <c r="KU100" s="58"/>
      <c r="KV100" s="58"/>
      <c r="KW100" s="58"/>
      <c r="KX100" s="58"/>
      <c r="KY100" s="58"/>
      <c r="KZ100" s="58"/>
      <c r="LA100" s="58"/>
      <c r="LB100" s="58"/>
      <c r="LC100" s="58"/>
      <c r="LD100" s="58"/>
      <c r="LE100" s="58"/>
      <c r="LF100" s="58"/>
      <c r="LG100" s="58"/>
      <c r="LH100" s="58"/>
      <c r="LI100" s="58"/>
      <c r="LJ100" s="58"/>
      <c r="LK100" s="58"/>
      <c r="LL100" s="58"/>
      <c r="LM100" s="58"/>
      <c r="LN100" s="58"/>
      <c r="LO100" s="58"/>
      <c r="LP100" s="58"/>
      <c r="LQ100" s="58"/>
      <c r="LR100" s="58"/>
      <c r="LS100" s="58"/>
      <c r="LT100" s="58"/>
      <c r="LU100" s="58"/>
      <c r="LV100" s="58"/>
      <c r="LW100" s="58"/>
      <c r="LX100" s="58"/>
      <c r="LY100" s="58"/>
      <c r="LZ100" s="58"/>
      <c r="MA100" s="58"/>
      <c r="MB100" s="58"/>
      <c r="MC100" s="58"/>
      <c r="MD100" s="58"/>
      <c r="ME100" s="58"/>
      <c r="MF100" s="58"/>
      <c r="MG100" s="58"/>
      <c r="MH100" s="58"/>
      <c r="MI100" s="58"/>
      <c r="MJ100" s="58"/>
      <c r="MK100" s="58"/>
      <c r="ML100" s="58"/>
      <c r="MM100" s="58"/>
      <c r="MN100" s="58"/>
      <c r="MO100" s="58"/>
      <c r="MP100" s="58"/>
      <c r="MQ100" s="58"/>
      <c r="MR100" s="58"/>
      <c r="MS100" s="58"/>
      <c r="MT100" s="58"/>
      <c r="MU100" s="58"/>
      <c r="MV100" s="58"/>
      <c r="MW100" s="58"/>
      <c r="MX100" s="58"/>
      <c r="MY100" s="58"/>
      <c r="MZ100" s="58"/>
      <c r="NA100" s="58"/>
      <c r="NB100" s="58"/>
      <c r="NC100" s="58"/>
      <c r="ND100" s="58"/>
      <c r="NE100" s="58"/>
      <c r="NF100" s="58"/>
      <c r="NG100" s="58"/>
      <c r="NH100" s="58"/>
      <c r="NI100" s="58"/>
      <c r="NJ100" s="58"/>
      <c r="NK100" s="58"/>
      <c r="NL100" s="58"/>
      <c r="NM100" s="58"/>
      <c r="NN100" s="58"/>
      <c r="NO100" s="58"/>
      <c r="NP100" s="58"/>
      <c r="NQ100" s="58"/>
      <c r="NR100" s="58"/>
      <c r="NS100" s="58"/>
      <c r="NT100" s="58"/>
      <c r="NU100" s="58"/>
      <c r="NV100" s="58"/>
      <c r="NW100" s="58"/>
      <c r="NX100" s="58"/>
      <c r="NY100" s="58"/>
      <c r="NZ100" s="58"/>
      <c r="OA100" s="58"/>
      <c r="OB100" s="58"/>
      <c r="OC100" s="58"/>
      <c r="OD100" s="58"/>
      <c r="OE100" s="58"/>
      <c r="OF100" s="58"/>
      <c r="OG100" s="58"/>
      <c r="OH100" s="58"/>
      <c r="OI100" s="58"/>
      <c r="OJ100" s="58"/>
      <c r="OK100" s="58"/>
      <c r="OL100" s="58"/>
      <c r="OM100" s="58"/>
      <c r="ON100" s="58"/>
      <c r="OO100" s="58"/>
      <c r="OP100" s="58"/>
      <c r="OQ100" s="58"/>
      <c r="OR100" s="58"/>
      <c r="OS100" s="58"/>
      <c r="OT100" s="58"/>
      <c r="OU100" s="58"/>
      <c r="OV100" s="58"/>
      <c r="OW100" s="58"/>
      <c r="OX100" s="58"/>
      <c r="OY100" s="58"/>
      <c r="OZ100" s="58"/>
      <c r="PA100" s="58"/>
      <c r="PB100" s="58"/>
      <c r="PC100" s="58"/>
      <c r="PD100" s="58"/>
      <c r="PE100" s="58"/>
      <c r="PF100" s="58"/>
      <c r="PG100" s="58"/>
      <c r="PH100" s="58"/>
      <c r="PI100" s="58"/>
      <c r="PJ100" s="58"/>
      <c r="PK100" s="58"/>
      <c r="PL100" s="58"/>
      <c r="PM100" s="58"/>
      <c r="PN100" s="58"/>
      <c r="PO100" s="58"/>
      <c r="PP100" s="58"/>
      <c r="PQ100" s="58"/>
      <c r="PR100" s="58"/>
      <c r="PS100" s="58"/>
      <c r="PT100" s="58"/>
      <c r="PU100" s="58"/>
      <c r="PV100" s="58"/>
      <c r="PW100" s="58"/>
      <c r="PX100" s="58"/>
      <c r="PY100" s="58"/>
      <c r="PZ100" s="58"/>
      <c r="QA100" s="58"/>
      <c r="QB100" s="58"/>
      <c r="QC100" s="58"/>
      <c r="QD100" s="58"/>
      <c r="QE100" s="58"/>
      <c r="QF100" s="58"/>
      <c r="QG100" s="58"/>
      <c r="QH100" s="58"/>
      <c r="QI100" s="58"/>
      <c r="QJ100" s="58"/>
      <c r="QK100" s="58"/>
      <c r="QL100" s="58"/>
      <c r="QM100" s="58"/>
      <c r="QN100" s="58"/>
      <c r="QO100" s="58"/>
      <c r="QP100" s="58"/>
      <c r="QQ100" s="58"/>
      <c r="QR100" s="58"/>
      <c r="QS100" s="58"/>
      <c r="QT100" s="58"/>
      <c r="QU100" s="58"/>
      <c r="QV100" s="58"/>
      <c r="QW100" s="58"/>
      <c r="QX100" s="58"/>
      <c r="QY100" s="58"/>
      <c r="QZ100" s="58"/>
      <c r="RA100" s="58"/>
      <c r="RB100" s="58"/>
      <c r="RC100" s="58"/>
      <c r="RD100" s="58"/>
      <c r="RE100" s="58"/>
      <c r="RF100" s="58"/>
      <c r="RG100" s="58"/>
      <c r="RH100" s="58"/>
      <c r="RI100" s="58"/>
      <c r="RJ100" s="58"/>
      <c r="RK100" s="58"/>
      <c r="RL100" s="58"/>
      <c r="RM100" s="58"/>
      <c r="RN100" s="58"/>
      <c r="RO100" s="58"/>
      <c r="RP100" s="58"/>
      <c r="RQ100" s="58"/>
      <c r="RR100" s="58"/>
      <c r="RS100" s="58"/>
      <c r="RT100" s="58"/>
      <c r="RU100" s="58"/>
      <c r="RV100" s="58"/>
      <c r="RW100" s="58"/>
      <c r="RX100" s="58"/>
      <c r="RY100" s="58"/>
      <c r="RZ100" s="58"/>
      <c r="SA100" s="58"/>
      <c r="SB100" s="58"/>
      <c r="SC100" s="58"/>
      <c r="SD100" s="58"/>
      <c r="SE100" s="58"/>
      <c r="SF100" s="58"/>
      <c r="SG100" s="58"/>
      <c r="SH100" s="58"/>
      <c r="SI100" s="58"/>
      <c r="SJ100" s="58"/>
      <c r="SK100" s="58"/>
      <c r="SL100" s="58"/>
      <c r="SM100" s="58"/>
      <c r="SN100" s="58"/>
      <c r="SO100" s="58"/>
      <c r="SP100" s="58"/>
      <c r="SQ100" s="58"/>
      <c r="SR100" s="58"/>
      <c r="SS100" s="58"/>
      <c r="ST100" s="58"/>
      <c r="SU100" s="58"/>
      <c r="SV100" s="58"/>
      <c r="SW100" s="58"/>
      <c r="SX100" s="58"/>
      <c r="SY100" s="58"/>
      <c r="SZ100" s="58"/>
      <c r="TA100" s="58"/>
      <c r="TB100" s="58"/>
      <c r="TC100" s="58"/>
      <c r="TD100" s="58"/>
      <c r="TE100" s="58"/>
      <c r="TF100" s="58"/>
      <c r="TG100" s="58"/>
      <c r="TH100" s="58"/>
      <c r="TI100" s="58"/>
      <c r="TJ100" s="58"/>
      <c r="TK100" s="58"/>
      <c r="TL100" s="58"/>
      <c r="TM100" s="58"/>
      <c r="TN100" s="58"/>
      <c r="TO100" s="58"/>
      <c r="TP100" s="58"/>
      <c r="TQ100" s="58"/>
      <c r="TR100" s="58"/>
      <c r="TS100" s="58"/>
      <c r="TT100" s="58"/>
      <c r="TU100" s="58"/>
      <c r="TV100" s="58"/>
      <c r="TW100" s="58"/>
      <c r="TX100" s="58"/>
      <c r="TY100" s="58"/>
      <c r="TZ100" s="58"/>
      <c r="UA100" s="58"/>
      <c r="UB100" s="58"/>
      <c r="UC100" s="58"/>
      <c r="UD100" s="58"/>
      <c r="UE100" s="58"/>
      <c r="UF100" s="58"/>
      <c r="UG100" s="58"/>
      <c r="UH100" s="58"/>
      <c r="UI100" s="58"/>
      <c r="UJ100" s="58"/>
      <c r="UK100" s="58"/>
      <c r="UL100" s="58"/>
      <c r="UM100" s="58"/>
      <c r="UN100" s="58"/>
      <c r="UO100" s="58"/>
      <c r="UP100" s="58"/>
      <c r="UQ100" s="58"/>
      <c r="UR100" s="58"/>
      <c r="US100" s="58"/>
      <c r="UT100" s="58"/>
      <c r="UU100" s="58"/>
      <c r="UV100" s="58"/>
      <c r="UW100" s="58"/>
      <c r="UX100" s="58"/>
      <c r="UY100" s="58"/>
      <c r="UZ100" s="58"/>
      <c r="VA100" s="58"/>
      <c r="VB100" s="58"/>
      <c r="VC100" s="58"/>
      <c r="VD100" s="58"/>
      <c r="VE100" s="58"/>
      <c r="VF100" s="58"/>
      <c r="VG100" s="58"/>
      <c r="VH100" s="58"/>
      <c r="VI100" s="58"/>
      <c r="VJ100" s="58"/>
      <c r="VK100" s="58"/>
      <c r="VL100" s="58"/>
      <c r="VM100" s="58"/>
      <c r="VN100" s="58"/>
      <c r="VO100" s="58"/>
      <c r="VP100" s="58"/>
      <c r="VQ100" s="58"/>
      <c r="VR100" s="58"/>
      <c r="VS100" s="58"/>
      <c r="VT100" s="58"/>
      <c r="VU100" s="58"/>
      <c r="VV100" s="58"/>
      <c r="VW100" s="58"/>
      <c r="VX100" s="58"/>
      <c r="VY100" s="58"/>
      <c r="VZ100" s="58"/>
      <c r="WA100" s="58"/>
      <c r="WB100" s="58"/>
      <c r="WC100" s="58"/>
      <c r="WD100" s="58"/>
      <c r="WE100" s="58"/>
      <c r="WF100" s="58"/>
      <c r="WG100" s="58"/>
      <c r="WH100" s="58"/>
      <c r="WI100" s="58"/>
      <c r="WJ100" s="58"/>
      <c r="WK100" s="58"/>
      <c r="WL100" s="58"/>
      <c r="WM100" s="58"/>
      <c r="WN100" s="58"/>
      <c r="WO100" s="58"/>
      <c r="WP100" s="58"/>
      <c r="WQ100" s="58"/>
      <c r="WR100" s="58"/>
      <c r="WS100" s="58"/>
      <c r="WT100" s="58"/>
      <c r="WU100" s="58"/>
      <c r="WV100" s="58"/>
      <c r="WW100" s="58"/>
      <c r="WX100" s="58"/>
      <c r="WY100" s="58"/>
      <c r="WZ100" s="58"/>
      <c r="XA100" s="58"/>
      <c r="XB100" s="58"/>
      <c r="XC100" s="58"/>
      <c r="XD100" s="58"/>
      <c r="XE100" s="58"/>
      <c r="XF100" s="58"/>
      <c r="XG100" s="58"/>
      <c r="XH100" s="58"/>
      <c r="XI100" s="58"/>
      <c r="XJ100" s="58"/>
      <c r="XK100" s="58"/>
      <c r="XL100" s="58"/>
      <c r="XM100" s="58"/>
      <c r="XN100" s="58"/>
      <c r="XO100" s="58"/>
      <c r="XP100" s="58"/>
      <c r="XQ100" s="58"/>
      <c r="XR100" s="58"/>
      <c r="XS100" s="58"/>
      <c r="XT100" s="58"/>
      <c r="XU100" s="58"/>
      <c r="XV100" s="58"/>
      <c r="XW100" s="58"/>
      <c r="XX100" s="58"/>
      <c r="XY100" s="58"/>
      <c r="XZ100" s="58"/>
      <c r="YA100" s="58"/>
      <c r="YB100" s="58"/>
      <c r="YC100" s="58"/>
      <c r="YD100" s="58"/>
      <c r="YE100" s="58"/>
      <c r="YF100" s="58"/>
      <c r="YG100" s="58"/>
      <c r="YH100" s="58"/>
      <c r="YI100" s="58"/>
      <c r="YJ100" s="58"/>
      <c r="YK100" s="58"/>
      <c r="YL100" s="58"/>
      <c r="YM100" s="58"/>
      <c r="YN100" s="58"/>
      <c r="YO100" s="58"/>
      <c r="YP100" s="58"/>
      <c r="YQ100" s="58"/>
      <c r="YR100" s="58"/>
      <c r="YS100" s="58"/>
      <c r="YT100" s="58"/>
      <c r="YU100" s="58"/>
      <c r="YV100" s="58"/>
      <c r="YW100" s="58"/>
      <c r="YX100" s="58"/>
      <c r="YY100" s="58"/>
      <c r="YZ100" s="58"/>
      <c r="ZA100" s="58"/>
      <c r="ZB100" s="58"/>
      <c r="ZC100" s="58"/>
      <c r="ZD100" s="58"/>
      <c r="ZE100" s="58"/>
      <c r="ZF100" s="58"/>
      <c r="ZG100" s="58"/>
      <c r="ZH100" s="58"/>
      <c r="ZI100" s="58"/>
      <c r="ZJ100" s="58"/>
      <c r="ZK100" s="58"/>
      <c r="ZL100" s="58"/>
      <c r="ZM100" s="58"/>
      <c r="ZN100" s="58"/>
      <c r="ZO100" s="58"/>
      <c r="ZP100" s="58"/>
      <c r="ZQ100" s="58"/>
      <c r="ZR100" s="58"/>
      <c r="ZS100" s="58"/>
      <c r="ZT100" s="58"/>
      <c r="ZU100" s="58"/>
      <c r="ZV100" s="58"/>
      <c r="ZW100" s="58"/>
      <c r="ZX100" s="58"/>
      <c r="ZY100" s="58"/>
      <c r="ZZ100" s="58"/>
      <c r="AAA100" s="58"/>
      <c r="AAB100" s="58"/>
      <c r="AAC100" s="58"/>
      <c r="AAD100" s="58"/>
      <c r="AAE100" s="58"/>
      <c r="AAF100" s="58"/>
      <c r="AAG100" s="58"/>
      <c r="AAH100" s="58"/>
      <c r="AAI100" s="58"/>
      <c r="AAJ100" s="58"/>
      <c r="AAK100" s="58"/>
      <c r="AAL100" s="58"/>
      <c r="AAM100" s="58"/>
      <c r="AAN100" s="58"/>
      <c r="AAO100" s="58"/>
      <c r="AAP100" s="58"/>
      <c r="AAQ100" s="58"/>
      <c r="AAR100" s="58"/>
      <c r="AAS100" s="58"/>
      <c r="AAT100" s="58"/>
      <c r="AAU100" s="58"/>
      <c r="AAV100" s="58"/>
      <c r="AAW100" s="58"/>
      <c r="AAX100" s="58"/>
      <c r="AAY100" s="58"/>
      <c r="AAZ100" s="58"/>
      <c r="ABA100" s="58"/>
      <c r="ABB100" s="58"/>
      <c r="ABC100" s="58"/>
      <c r="ABD100" s="58"/>
      <c r="ABE100" s="58"/>
      <c r="ABF100" s="58"/>
      <c r="ABG100" s="58"/>
      <c r="ABH100" s="58"/>
      <c r="ABI100" s="58"/>
      <c r="ABJ100" s="58"/>
      <c r="ABK100" s="58"/>
      <c r="ABL100" s="58"/>
      <c r="ABM100" s="58"/>
      <c r="ABN100" s="58"/>
      <c r="ABO100" s="58"/>
      <c r="ABP100" s="58"/>
      <c r="ABQ100" s="58"/>
      <c r="ABR100" s="58"/>
      <c r="ABS100" s="58"/>
      <c r="ABT100" s="58"/>
      <c r="ABU100" s="58"/>
      <c r="ABV100" s="58"/>
      <c r="ABW100" s="58"/>
      <c r="ABX100" s="58"/>
      <c r="ABY100" s="58"/>
      <c r="ABZ100" s="58"/>
      <c r="ACA100" s="58"/>
      <c r="ACB100" s="58"/>
      <c r="ACC100" s="58"/>
      <c r="ACD100" s="58"/>
      <c r="ACE100" s="58"/>
      <c r="ACF100" s="58"/>
      <c r="ACG100" s="58"/>
      <c r="ACH100" s="58"/>
      <c r="ACI100" s="58"/>
      <c r="ACJ100" s="58"/>
      <c r="ACK100" s="58"/>
      <c r="ACL100" s="58"/>
      <c r="ACM100" s="58"/>
      <c r="ACN100" s="58"/>
      <c r="ACO100" s="58"/>
      <c r="ACP100" s="58"/>
      <c r="ACQ100" s="58"/>
      <c r="ACR100" s="58"/>
      <c r="ACS100" s="58"/>
      <c r="ACT100" s="58"/>
      <c r="ACU100" s="58"/>
      <c r="ACV100" s="58"/>
      <c r="ACW100" s="58"/>
      <c r="ACX100" s="58"/>
      <c r="ACY100" s="58"/>
      <c r="ACZ100" s="58"/>
      <c r="ADA100" s="58"/>
      <c r="ADB100" s="58"/>
      <c r="ADC100" s="58"/>
      <c r="ADD100" s="58"/>
      <c r="ADE100" s="58"/>
      <c r="ADF100" s="58"/>
      <c r="ADG100" s="58"/>
      <c r="ADH100" s="58"/>
      <c r="ADI100" s="58"/>
      <c r="ADJ100" s="58"/>
      <c r="ADK100" s="58"/>
      <c r="ADL100" s="58"/>
      <c r="ADM100" s="58"/>
      <c r="ADN100" s="58"/>
      <c r="ADO100" s="58"/>
      <c r="ADP100" s="58"/>
      <c r="ADQ100" s="58"/>
      <c r="ADR100" s="58"/>
      <c r="ADS100" s="58"/>
      <c r="ADT100" s="58"/>
      <c r="ADU100" s="58"/>
      <c r="ADV100" s="58"/>
      <c r="ADW100" s="58"/>
      <c r="ADX100" s="58"/>
      <c r="ADY100" s="58"/>
      <c r="ADZ100" s="58"/>
      <c r="AEA100" s="58"/>
      <c r="AEB100" s="58"/>
      <c r="AEC100" s="58"/>
      <c r="AED100" s="58"/>
      <c r="AEE100" s="58"/>
      <c r="AEF100" s="58"/>
      <c r="AEG100" s="58"/>
      <c r="AEH100" s="58"/>
      <c r="AEI100" s="58"/>
      <c r="AEJ100" s="58"/>
      <c r="AEK100" s="58"/>
      <c r="AEL100" s="58"/>
      <c r="AEM100" s="58"/>
      <c r="AEN100" s="58"/>
      <c r="AEO100" s="58"/>
      <c r="AEP100" s="58"/>
      <c r="AEQ100" s="58"/>
      <c r="AER100" s="58"/>
      <c r="AES100" s="58"/>
      <c r="AET100" s="58"/>
      <c r="AEU100" s="58"/>
      <c r="AEV100" s="58"/>
      <c r="AEW100" s="58"/>
      <c r="AEX100" s="58"/>
      <c r="AEY100" s="58"/>
      <c r="AEZ100" s="58"/>
      <c r="AFA100" s="58"/>
      <c r="AFB100" s="58"/>
      <c r="AFC100" s="58"/>
      <c r="AFD100" s="58"/>
    </row>
    <row r="101" spans="1:836" ht="24" customHeight="1" x14ac:dyDescent="0.35">
      <c r="A101" s="232"/>
      <c r="B101" s="156">
        <v>79</v>
      </c>
      <c r="C101" s="177" t="s">
        <v>482</v>
      </c>
      <c r="D101" s="155" t="s">
        <v>319</v>
      </c>
      <c r="E101" s="155"/>
      <c r="F101" s="155"/>
      <c r="G101" s="155" t="s">
        <v>540</v>
      </c>
      <c r="H101" s="164"/>
      <c r="I101" s="90"/>
      <c r="J101" s="90">
        <v>0</v>
      </c>
      <c r="K101" s="90"/>
      <c r="L101" s="90"/>
      <c r="M101" s="181">
        <v>100000</v>
      </c>
      <c r="N101" s="181">
        <v>100000</v>
      </c>
      <c r="O101" s="90" t="s">
        <v>80</v>
      </c>
      <c r="P101" s="90"/>
      <c r="Q101" s="90" t="s">
        <v>553</v>
      </c>
      <c r="R101" s="90"/>
      <c r="S101" s="128"/>
      <c r="T101" s="128"/>
      <c r="U101" s="128"/>
      <c r="V101" s="128"/>
      <c r="W101" s="128"/>
      <c r="X101" s="128"/>
      <c r="Y101" s="128"/>
      <c r="Z101" s="128"/>
    </row>
    <row r="102" spans="1:836" ht="25.5" customHeight="1" x14ac:dyDescent="0.35">
      <c r="A102" s="232"/>
      <c r="B102" s="156">
        <v>80</v>
      </c>
      <c r="C102" s="173" t="s">
        <v>483</v>
      </c>
      <c r="D102" s="155" t="s">
        <v>319</v>
      </c>
      <c r="E102" s="155"/>
      <c r="F102" s="155"/>
      <c r="G102" s="155"/>
      <c r="H102" s="164"/>
      <c r="I102" s="90"/>
      <c r="J102" s="90">
        <v>0</v>
      </c>
      <c r="K102" s="90"/>
      <c r="L102" s="90"/>
      <c r="M102" s="90">
        <v>4126896.1</v>
      </c>
      <c r="N102" s="90">
        <v>4126896.1</v>
      </c>
      <c r="O102" s="90" t="s">
        <v>80</v>
      </c>
      <c r="P102" s="90"/>
      <c r="Q102" s="90" t="s">
        <v>553</v>
      </c>
      <c r="R102" s="90"/>
      <c r="S102" s="128"/>
      <c r="T102" s="128"/>
      <c r="U102" s="128"/>
      <c r="V102" s="128"/>
      <c r="W102" s="128"/>
      <c r="X102" s="128"/>
      <c r="Y102" s="128"/>
      <c r="Z102" s="128"/>
    </row>
    <row r="103" spans="1:836" ht="31" customHeight="1" x14ac:dyDescent="0.35">
      <c r="A103" s="232"/>
      <c r="B103" s="156">
        <v>81</v>
      </c>
      <c r="C103" s="177" t="s">
        <v>484</v>
      </c>
      <c r="D103" s="155" t="s">
        <v>319</v>
      </c>
      <c r="E103" s="168"/>
      <c r="F103" s="168"/>
      <c r="G103" s="168"/>
      <c r="H103" s="168"/>
      <c r="I103" s="88"/>
      <c r="J103" s="88">
        <v>0</v>
      </c>
      <c r="K103" s="88"/>
      <c r="L103" s="88"/>
      <c r="M103" s="90">
        <v>200000</v>
      </c>
      <c r="N103" s="90">
        <v>200000</v>
      </c>
      <c r="O103" s="90" t="s">
        <v>80</v>
      </c>
      <c r="P103" s="90"/>
      <c r="Q103" s="90" t="s">
        <v>553</v>
      </c>
      <c r="R103" s="100"/>
      <c r="S103" s="110"/>
      <c r="T103" s="110"/>
      <c r="U103" s="110"/>
      <c r="V103" s="110"/>
      <c r="W103" s="110"/>
      <c r="X103" s="110"/>
      <c r="Y103" s="110"/>
      <c r="Z103" s="110"/>
    </row>
    <row r="104" spans="1:836" ht="53.5" customHeight="1" x14ac:dyDescent="0.35">
      <c r="A104" s="191"/>
      <c r="B104" s="156">
        <v>82</v>
      </c>
      <c r="C104" s="177" t="s">
        <v>647</v>
      </c>
      <c r="D104" s="155" t="s">
        <v>319</v>
      </c>
      <c r="E104" s="168"/>
      <c r="F104" s="168"/>
      <c r="G104" s="168"/>
      <c r="H104" s="195"/>
      <c r="I104" s="88"/>
      <c r="J104" s="88"/>
      <c r="K104" s="88"/>
      <c r="L104" s="88"/>
      <c r="M104" s="90"/>
      <c r="N104" s="90"/>
      <c r="O104" s="90"/>
      <c r="P104" s="90"/>
      <c r="Q104" s="90"/>
      <c r="R104" s="100"/>
      <c r="S104" s="110"/>
      <c r="T104" s="110"/>
      <c r="U104" s="110"/>
      <c r="V104" s="110"/>
      <c r="W104" s="110"/>
      <c r="X104" s="110"/>
      <c r="Y104" s="110"/>
      <c r="Z104" s="110"/>
    </row>
    <row r="105" spans="1:836" ht="27.5" customHeight="1" x14ac:dyDescent="0.35">
      <c r="A105" s="140"/>
      <c r="B105" s="131"/>
      <c r="C105" s="101" t="s">
        <v>86</v>
      </c>
      <c r="D105" s="102"/>
      <c r="E105" s="102"/>
      <c r="F105" s="102"/>
      <c r="G105" s="102"/>
      <c r="H105" s="137"/>
      <c r="I105" s="129">
        <f>SUM(I95:I104)</f>
        <v>370001</v>
      </c>
      <c r="J105" s="129">
        <f t="shared" ref="J105:N105" si="12">SUM(J95:J104)</f>
        <v>297476</v>
      </c>
      <c r="K105" s="129">
        <f t="shared" si="12"/>
        <v>301107</v>
      </c>
      <c r="L105" s="129">
        <f t="shared" si="12"/>
        <v>0</v>
      </c>
      <c r="M105" s="129">
        <f t="shared" si="12"/>
        <v>4426896.0999999996</v>
      </c>
      <c r="N105" s="129">
        <f t="shared" si="12"/>
        <v>5395480.0999999996</v>
      </c>
      <c r="O105" s="103"/>
      <c r="P105" s="102"/>
      <c r="Q105" s="102"/>
      <c r="R105" s="102"/>
      <c r="S105" s="128"/>
      <c r="T105" s="128"/>
      <c r="U105" s="128"/>
      <c r="V105" s="128"/>
      <c r="W105" s="128"/>
      <c r="X105" s="110"/>
      <c r="Y105" s="110"/>
      <c r="Z105" s="110"/>
    </row>
    <row r="106" spans="1:836" ht="27.5" customHeight="1" x14ac:dyDescent="0.35">
      <c r="A106" s="183"/>
      <c r="B106" s="184"/>
      <c r="C106" s="185" t="s">
        <v>618</v>
      </c>
      <c r="D106" s="186"/>
      <c r="E106" s="186"/>
      <c r="F106" s="186"/>
      <c r="G106" s="186"/>
      <c r="H106" s="186"/>
      <c r="I106" s="187">
        <f t="shared" ref="I106:N106" si="13">I105+I93+I85+I80+I69+I64+I41+I22</f>
        <v>1365593</v>
      </c>
      <c r="J106" s="187">
        <f t="shared" si="13"/>
        <v>1261466.3007594936</v>
      </c>
      <c r="K106" s="187">
        <f t="shared" si="13"/>
        <v>340895</v>
      </c>
      <c r="L106" s="187">
        <f t="shared" si="13"/>
        <v>146000</v>
      </c>
      <c r="M106" s="187">
        <f t="shared" si="13"/>
        <v>5802451.0999999996</v>
      </c>
      <c r="N106" s="188">
        <f t="shared" si="13"/>
        <v>8916405.4007594921</v>
      </c>
      <c r="O106" s="188"/>
      <c r="P106" s="186"/>
      <c r="Q106" s="186"/>
      <c r="R106" s="186"/>
      <c r="S106" s="128"/>
      <c r="T106" s="128"/>
      <c r="U106" s="128"/>
      <c r="V106" s="128"/>
      <c r="W106" s="128"/>
      <c r="X106" s="110"/>
      <c r="Y106" s="110"/>
      <c r="Z106" s="110"/>
    </row>
    <row r="107" spans="1:836" x14ac:dyDescent="0.35">
      <c r="A107" s="110"/>
      <c r="B107" s="110"/>
      <c r="C107" s="141" t="s">
        <v>309</v>
      </c>
      <c r="D107" s="230"/>
      <c r="E107" s="230"/>
      <c r="F107" s="100" t="s">
        <v>307</v>
      </c>
      <c r="G107" s="100"/>
      <c r="H107" s="182"/>
      <c r="I107" s="115"/>
      <c r="J107" s="115"/>
      <c r="K107" s="115"/>
      <c r="L107" s="115"/>
      <c r="M107" s="115"/>
      <c r="N107" s="115"/>
      <c r="O107" s="142"/>
      <c r="P107" s="142"/>
      <c r="Q107" s="142"/>
      <c r="R107" s="142"/>
      <c r="S107" s="110"/>
      <c r="T107" s="110"/>
      <c r="U107" s="110"/>
      <c r="V107" s="110"/>
      <c r="W107" s="110"/>
      <c r="X107" s="110"/>
      <c r="Y107" s="110"/>
      <c r="Z107" s="110"/>
    </row>
    <row r="108" spans="1:836" x14ac:dyDescent="0.35">
      <c r="A108" s="110"/>
      <c r="B108" s="110"/>
      <c r="C108" s="143" t="s">
        <v>110</v>
      </c>
      <c r="D108" s="230"/>
      <c r="E108" s="230"/>
      <c r="F108" s="144" t="s">
        <v>308</v>
      </c>
      <c r="G108" s="144"/>
      <c r="H108" s="144"/>
      <c r="I108" s="115"/>
      <c r="J108" s="115"/>
      <c r="K108" s="115"/>
      <c r="L108" s="115"/>
      <c r="M108" s="115"/>
      <c r="N108" s="115"/>
      <c r="O108" s="142"/>
      <c r="P108" s="142"/>
      <c r="Q108" s="142"/>
      <c r="R108" s="142"/>
      <c r="S108" s="110"/>
      <c r="T108" s="110"/>
      <c r="U108" s="110"/>
      <c r="V108" s="110"/>
      <c r="W108" s="110"/>
      <c r="X108" s="110"/>
      <c r="Y108" s="110"/>
      <c r="Z108" s="110"/>
    </row>
    <row r="109" spans="1:836" x14ac:dyDescent="0.35">
      <c r="A109" s="110"/>
      <c r="B109" s="221" t="s">
        <v>658</v>
      </c>
      <c r="C109" s="218"/>
      <c r="D109" s="219"/>
      <c r="E109" s="219"/>
      <c r="F109" s="219"/>
      <c r="G109" s="219"/>
      <c r="H109" s="219"/>
      <c r="I109" s="115"/>
      <c r="J109" s="115"/>
      <c r="K109" s="115"/>
      <c r="L109" s="115"/>
      <c r="M109" s="115"/>
      <c r="N109" s="220">
        <v>551589</v>
      </c>
      <c r="O109" s="142"/>
      <c r="P109" s="142"/>
      <c r="Q109" s="142"/>
      <c r="R109" s="142"/>
      <c r="S109" s="110"/>
      <c r="T109" s="110"/>
      <c r="U109" s="110"/>
      <c r="V109" s="110"/>
      <c r="W109" s="110"/>
      <c r="X109" s="110"/>
      <c r="Y109" s="110"/>
      <c r="Z109" s="110"/>
    </row>
    <row r="110" spans="1:836" x14ac:dyDescent="0.35">
      <c r="C110" s="63"/>
      <c r="D110" s="59"/>
      <c r="E110" s="59"/>
      <c r="F110" s="60"/>
      <c r="G110" s="59"/>
      <c r="H110" s="59"/>
      <c r="I110" s="59"/>
      <c r="J110" s="59"/>
      <c r="K110" s="59"/>
      <c r="L110" s="59"/>
      <c r="M110" s="59"/>
      <c r="N110" s="59"/>
      <c r="O110" s="59"/>
      <c r="P110" s="59"/>
      <c r="Q110" s="59"/>
      <c r="R110" s="59"/>
    </row>
    <row r="111" spans="1:836" x14ac:dyDescent="0.35">
      <c r="C111" s="63"/>
      <c r="D111" s="59"/>
      <c r="E111" s="59"/>
      <c r="F111" s="59"/>
      <c r="G111" s="59"/>
      <c r="H111" s="59"/>
      <c r="I111" s="59"/>
      <c r="J111" s="59"/>
      <c r="K111" s="59"/>
      <c r="L111" s="59"/>
      <c r="M111" s="59"/>
      <c r="N111" s="59"/>
      <c r="O111" s="59"/>
      <c r="P111" s="59"/>
      <c r="Q111" s="59"/>
      <c r="R111" s="59"/>
    </row>
    <row r="112" spans="1:836" x14ac:dyDescent="0.35">
      <c r="C112" s="63"/>
      <c r="D112" s="59"/>
      <c r="E112" s="59"/>
      <c r="F112" s="59"/>
      <c r="G112" s="59"/>
      <c r="H112" s="59"/>
      <c r="I112" s="59"/>
      <c r="J112" s="59"/>
      <c r="K112" s="59"/>
      <c r="L112" s="59"/>
      <c r="M112" s="59"/>
      <c r="N112" s="59"/>
      <c r="O112" s="59"/>
      <c r="P112" s="59"/>
      <c r="Q112" s="59"/>
      <c r="R112" s="59"/>
    </row>
    <row r="113" spans="3:18" x14ac:dyDescent="0.35">
      <c r="C113" s="63"/>
      <c r="D113" s="59"/>
      <c r="E113" s="59"/>
      <c r="F113" s="59"/>
      <c r="G113" s="59"/>
      <c r="H113" s="59"/>
      <c r="I113" s="59"/>
      <c r="J113" s="59"/>
      <c r="K113" s="59"/>
      <c r="L113" s="59"/>
      <c r="M113" s="59"/>
      <c r="N113" s="59"/>
      <c r="O113" s="59"/>
      <c r="P113" s="59"/>
      <c r="Q113" s="59"/>
      <c r="R113" s="59"/>
    </row>
    <row r="114" spans="3:18" x14ac:dyDescent="0.35">
      <c r="C114" s="63"/>
      <c r="D114" s="59"/>
      <c r="E114" s="59"/>
      <c r="F114" s="59"/>
      <c r="G114" s="59"/>
      <c r="H114" s="59"/>
      <c r="I114" s="59"/>
      <c r="J114" s="59"/>
      <c r="K114" s="59"/>
      <c r="L114" s="59"/>
      <c r="M114" s="59"/>
      <c r="N114" s="59"/>
      <c r="O114" s="59"/>
      <c r="P114" s="59"/>
      <c r="Q114" s="59"/>
      <c r="R114" s="59"/>
    </row>
    <row r="115" spans="3:18" x14ac:dyDescent="0.35">
      <c r="C115" s="63"/>
      <c r="D115" s="59"/>
      <c r="E115" s="59"/>
      <c r="F115" s="59"/>
      <c r="G115" s="59"/>
      <c r="H115" s="59"/>
      <c r="I115" s="59"/>
      <c r="J115" s="59"/>
      <c r="K115" s="59"/>
      <c r="L115" s="59"/>
      <c r="M115" s="59"/>
      <c r="N115" s="59"/>
      <c r="O115" s="59"/>
      <c r="P115" s="59"/>
      <c r="Q115" s="59"/>
      <c r="R115" s="59"/>
    </row>
    <row r="116" spans="3:18" x14ac:dyDescent="0.35">
      <c r="C116" s="63"/>
      <c r="D116" s="59"/>
      <c r="E116" s="59"/>
      <c r="F116" s="59"/>
      <c r="G116" s="59"/>
      <c r="H116" s="59"/>
      <c r="I116" s="59"/>
      <c r="J116" s="59"/>
      <c r="K116" s="59"/>
      <c r="L116" s="59"/>
      <c r="M116" s="59"/>
      <c r="N116" s="59"/>
      <c r="O116" s="59"/>
      <c r="P116" s="59"/>
      <c r="Q116" s="59"/>
      <c r="R116" s="59"/>
    </row>
    <row r="117" spans="3:18" x14ac:dyDescent="0.35">
      <c r="C117" s="63"/>
      <c r="D117" s="59"/>
      <c r="E117" s="59"/>
      <c r="F117" s="59"/>
      <c r="G117" s="59"/>
      <c r="H117" s="59"/>
      <c r="I117" s="59"/>
      <c r="J117" s="59"/>
      <c r="K117" s="59"/>
      <c r="L117" s="59"/>
      <c r="M117" s="59"/>
      <c r="N117" s="59"/>
      <c r="O117" s="59"/>
      <c r="P117" s="59"/>
      <c r="Q117" s="59"/>
      <c r="R117" s="59"/>
    </row>
    <row r="118" spans="3:18" x14ac:dyDescent="0.35">
      <c r="C118" s="63"/>
      <c r="D118" s="59"/>
      <c r="E118" s="59"/>
      <c r="F118" s="59"/>
      <c r="G118" s="59"/>
      <c r="H118" s="59"/>
      <c r="I118" s="59"/>
      <c r="J118" s="59"/>
      <c r="K118" s="59"/>
      <c r="L118" s="59"/>
      <c r="M118" s="59"/>
      <c r="N118" s="59"/>
      <c r="O118" s="59"/>
      <c r="P118" s="59"/>
      <c r="Q118" s="59"/>
      <c r="R118" s="59"/>
    </row>
    <row r="119" spans="3:18" x14ac:dyDescent="0.35">
      <c r="C119" s="63"/>
      <c r="D119" s="59"/>
      <c r="E119" s="59"/>
      <c r="F119" s="59"/>
      <c r="G119" s="59"/>
      <c r="H119" s="59"/>
      <c r="I119" s="59"/>
      <c r="J119" s="59"/>
      <c r="K119" s="59"/>
      <c r="L119" s="59"/>
      <c r="M119" s="59"/>
      <c r="N119" s="59"/>
      <c r="O119" s="59"/>
      <c r="P119" s="59"/>
      <c r="Q119" s="59"/>
      <c r="R119" s="59"/>
    </row>
    <row r="120" spans="3:18" x14ac:dyDescent="0.35">
      <c r="C120" s="63"/>
      <c r="D120" s="59"/>
      <c r="E120" s="59"/>
      <c r="F120" s="59"/>
      <c r="G120" s="59"/>
      <c r="H120" s="59"/>
      <c r="I120" s="59"/>
      <c r="J120" s="59"/>
      <c r="K120" s="59"/>
      <c r="L120" s="59"/>
      <c r="M120" s="59"/>
      <c r="N120" s="59"/>
      <c r="O120" s="59"/>
      <c r="P120" s="59"/>
      <c r="Q120" s="59"/>
      <c r="R120" s="59"/>
    </row>
    <row r="121" spans="3:18" x14ac:dyDescent="0.35">
      <c r="C121" s="63"/>
      <c r="D121" s="59"/>
      <c r="E121" s="59"/>
      <c r="F121" s="59"/>
      <c r="G121" s="59"/>
      <c r="H121" s="59"/>
      <c r="I121" s="59"/>
      <c r="J121" s="59"/>
      <c r="K121" s="59"/>
      <c r="L121" s="59"/>
      <c r="M121" s="59"/>
      <c r="N121" s="59"/>
      <c r="O121" s="59"/>
      <c r="P121" s="59"/>
      <c r="Q121" s="59"/>
      <c r="R121" s="59"/>
    </row>
    <row r="122" spans="3:18" x14ac:dyDescent="0.35">
      <c r="C122" s="63"/>
      <c r="D122" s="59"/>
      <c r="E122" s="59"/>
      <c r="F122" s="59"/>
      <c r="G122" s="59"/>
      <c r="H122" s="59"/>
      <c r="I122" s="59"/>
      <c r="J122" s="59"/>
      <c r="K122" s="59"/>
      <c r="L122" s="59"/>
      <c r="M122" s="59"/>
      <c r="N122" s="59"/>
      <c r="O122" s="59"/>
      <c r="P122" s="59"/>
      <c r="Q122" s="59"/>
      <c r="R122" s="59"/>
    </row>
    <row r="123" spans="3:18" x14ac:dyDescent="0.35">
      <c r="C123" s="63"/>
      <c r="D123" s="59"/>
      <c r="E123" s="59"/>
      <c r="F123" s="59"/>
      <c r="G123" s="59"/>
      <c r="H123" s="59"/>
      <c r="I123" s="59"/>
      <c r="J123" s="59"/>
      <c r="K123" s="59"/>
      <c r="L123" s="59"/>
      <c r="M123" s="59"/>
      <c r="N123" s="59"/>
      <c r="O123" s="59"/>
      <c r="P123" s="59"/>
      <c r="Q123" s="59"/>
      <c r="R123" s="59"/>
    </row>
    <row r="124" spans="3:18" x14ac:dyDescent="0.35">
      <c r="C124" s="63"/>
      <c r="D124" s="59"/>
      <c r="E124" s="59"/>
      <c r="F124" s="59"/>
      <c r="G124" s="59"/>
      <c r="H124" s="59"/>
      <c r="I124" s="59"/>
      <c r="J124" s="59"/>
      <c r="K124" s="59"/>
      <c r="L124" s="59"/>
      <c r="M124" s="59"/>
      <c r="N124" s="59"/>
      <c r="O124" s="59"/>
      <c r="P124" s="59"/>
      <c r="Q124" s="59"/>
      <c r="R124" s="59"/>
    </row>
    <row r="125" spans="3:18" x14ac:dyDescent="0.35">
      <c r="C125" s="63"/>
      <c r="D125" s="59"/>
      <c r="E125" s="59"/>
      <c r="F125" s="59"/>
      <c r="G125" s="59"/>
      <c r="H125" s="59"/>
      <c r="I125" s="59"/>
      <c r="J125" s="59"/>
      <c r="K125" s="59"/>
      <c r="L125" s="59"/>
      <c r="M125" s="59"/>
      <c r="N125" s="59"/>
      <c r="O125" s="59"/>
      <c r="P125" s="59"/>
      <c r="Q125" s="59"/>
      <c r="R125" s="59"/>
    </row>
    <row r="126" spans="3:18" x14ac:dyDescent="0.35">
      <c r="C126" s="63"/>
      <c r="D126" s="59"/>
      <c r="E126" s="59"/>
      <c r="F126" s="59"/>
      <c r="G126" s="59"/>
      <c r="H126" s="59"/>
      <c r="I126" s="59"/>
      <c r="J126" s="59"/>
      <c r="K126" s="59"/>
      <c r="L126" s="59"/>
      <c r="M126" s="59"/>
      <c r="N126" s="59"/>
      <c r="O126" s="59"/>
      <c r="P126" s="59"/>
      <c r="Q126" s="59"/>
      <c r="R126" s="59"/>
    </row>
    <row r="127" spans="3:18" x14ac:dyDescent="0.35">
      <c r="C127" s="63"/>
      <c r="D127" s="59"/>
      <c r="E127" s="59"/>
      <c r="F127" s="59"/>
      <c r="G127" s="59"/>
      <c r="H127" s="59"/>
      <c r="I127" s="59"/>
      <c r="J127" s="59"/>
      <c r="K127" s="59"/>
      <c r="L127" s="59"/>
      <c r="M127" s="59"/>
      <c r="N127" s="59"/>
      <c r="O127" s="59"/>
      <c r="P127" s="59"/>
      <c r="Q127" s="59"/>
      <c r="R127" s="59"/>
    </row>
    <row r="128" spans="3:18" x14ac:dyDescent="0.35">
      <c r="C128" s="63"/>
      <c r="D128" s="59"/>
      <c r="E128" s="59"/>
      <c r="F128" s="59"/>
      <c r="G128" s="59"/>
      <c r="H128" s="59"/>
      <c r="I128" s="59"/>
      <c r="J128" s="59"/>
      <c r="K128" s="59"/>
      <c r="L128" s="59"/>
      <c r="M128" s="59"/>
      <c r="N128" s="59"/>
      <c r="O128" s="59"/>
      <c r="P128" s="59"/>
      <c r="Q128" s="59"/>
      <c r="R128" s="59"/>
    </row>
    <row r="129" spans="3:18" x14ac:dyDescent="0.35">
      <c r="C129" s="63"/>
      <c r="D129" s="59"/>
      <c r="E129" s="59"/>
      <c r="F129" s="59"/>
      <c r="G129" s="59"/>
      <c r="H129" s="59"/>
      <c r="I129" s="59"/>
      <c r="J129" s="59"/>
      <c r="K129" s="59"/>
      <c r="L129" s="59"/>
      <c r="M129" s="59"/>
      <c r="N129" s="59"/>
      <c r="O129" s="59"/>
      <c r="P129" s="59"/>
      <c r="Q129" s="59"/>
      <c r="R129" s="59"/>
    </row>
    <row r="130" spans="3:18" x14ac:dyDescent="0.35">
      <c r="C130" s="63"/>
      <c r="D130" s="59"/>
      <c r="E130" s="59"/>
      <c r="F130" s="59"/>
      <c r="G130" s="59"/>
      <c r="H130" s="59"/>
      <c r="I130" s="59"/>
      <c r="J130" s="59"/>
      <c r="K130" s="59"/>
      <c r="L130" s="59"/>
      <c r="M130" s="59"/>
      <c r="N130" s="59"/>
      <c r="O130" s="59"/>
      <c r="P130" s="59"/>
      <c r="Q130" s="59"/>
      <c r="R130" s="59"/>
    </row>
    <row r="131" spans="3:18" x14ac:dyDescent="0.35">
      <c r="C131" s="63"/>
      <c r="D131" s="59"/>
      <c r="E131" s="59"/>
      <c r="F131" s="59"/>
      <c r="G131" s="59"/>
      <c r="H131" s="59"/>
      <c r="I131" s="59"/>
      <c r="J131" s="59"/>
      <c r="K131" s="59"/>
      <c r="L131" s="59"/>
      <c r="M131" s="59"/>
      <c r="N131" s="59"/>
      <c r="O131" s="59"/>
      <c r="P131" s="59"/>
      <c r="Q131" s="59"/>
      <c r="R131" s="59"/>
    </row>
    <row r="132" spans="3:18" x14ac:dyDescent="0.35">
      <c r="C132" s="63"/>
      <c r="D132" s="59"/>
      <c r="E132" s="59"/>
      <c r="F132" s="59"/>
      <c r="G132" s="59"/>
      <c r="H132" s="59"/>
      <c r="I132" s="59"/>
      <c r="J132" s="59"/>
      <c r="K132" s="59"/>
      <c r="L132" s="59"/>
      <c r="M132" s="59"/>
      <c r="N132" s="59"/>
      <c r="O132" s="59"/>
      <c r="P132" s="59"/>
      <c r="Q132" s="59"/>
      <c r="R132" s="59"/>
    </row>
    <row r="133" spans="3:18" x14ac:dyDescent="0.35">
      <c r="C133" s="63"/>
      <c r="D133" s="59"/>
      <c r="E133" s="59"/>
      <c r="F133" s="59"/>
      <c r="G133" s="59"/>
      <c r="H133" s="59"/>
      <c r="I133" s="59"/>
      <c r="J133" s="59"/>
      <c r="K133" s="59"/>
      <c r="L133" s="59"/>
      <c r="M133" s="59"/>
      <c r="N133" s="59"/>
      <c r="O133" s="59"/>
      <c r="P133" s="59"/>
      <c r="Q133" s="59"/>
      <c r="R133" s="59"/>
    </row>
    <row r="134" spans="3:18" x14ac:dyDescent="0.35">
      <c r="C134" s="63"/>
      <c r="D134" s="59"/>
      <c r="E134" s="59"/>
      <c r="F134" s="59"/>
      <c r="G134" s="59"/>
      <c r="H134" s="59"/>
      <c r="I134" s="59"/>
      <c r="J134" s="59"/>
      <c r="K134" s="59"/>
      <c r="L134" s="59"/>
      <c r="M134" s="59"/>
      <c r="N134" s="59"/>
      <c r="O134" s="59"/>
      <c r="P134" s="59"/>
      <c r="Q134" s="59"/>
      <c r="R134" s="59"/>
    </row>
    <row r="135" spans="3:18" x14ac:dyDescent="0.35">
      <c r="C135" s="63"/>
      <c r="D135" s="59"/>
      <c r="E135" s="59"/>
      <c r="F135" s="59"/>
      <c r="G135" s="59"/>
      <c r="H135" s="59"/>
      <c r="I135" s="59"/>
      <c r="J135" s="59"/>
      <c r="K135" s="59"/>
      <c r="L135" s="59"/>
      <c r="M135" s="59"/>
      <c r="N135" s="59"/>
      <c r="O135" s="59"/>
      <c r="P135" s="59"/>
      <c r="Q135" s="59"/>
      <c r="R135" s="59"/>
    </row>
    <row r="136" spans="3:18" x14ac:dyDescent="0.35">
      <c r="C136" s="63"/>
      <c r="D136" s="59"/>
      <c r="E136" s="59"/>
      <c r="F136" s="59"/>
      <c r="G136" s="59"/>
      <c r="H136" s="59"/>
      <c r="I136" s="59"/>
      <c r="J136" s="59"/>
      <c r="K136" s="59"/>
      <c r="L136" s="59"/>
      <c r="M136" s="59"/>
      <c r="N136" s="59"/>
      <c r="O136" s="59"/>
      <c r="P136" s="59"/>
      <c r="Q136" s="59"/>
      <c r="R136" s="59"/>
    </row>
    <row r="137" spans="3:18" x14ac:dyDescent="0.35">
      <c r="C137" s="63"/>
      <c r="D137" s="59"/>
      <c r="E137" s="59"/>
      <c r="F137" s="59"/>
      <c r="G137" s="59"/>
      <c r="H137" s="59"/>
      <c r="I137" s="59"/>
      <c r="J137" s="59"/>
      <c r="K137" s="59"/>
      <c r="L137" s="59"/>
      <c r="M137" s="59"/>
      <c r="N137" s="59"/>
      <c r="O137" s="59"/>
      <c r="P137" s="59"/>
      <c r="Q137" s="59"/>
      <c r="R137" s="59"/>
    </row>
    <row r="138" spans="3:18" x14ac:dyDescent="0.35">
      <c r="C138" s="63"/>
      <c r="D138" s="59"/>
      <c r="E138" s="59"/>
      <c r="F138" s="59"/>
      <c r="G138" s="59"/>
      <c r="H138" s="59"/>
      <c r="I138" s="59"/>
      <c r="J138" s="59"/>
      <c r="K138" s="59"/>
      <c r="L138" s="59"/>
      <c r="M138" s="59"/>
      <c r="N138" s="59"/>
      <c r="O138" s="59"/>
      <c r="P138" s="59"/>
      <c r="Q138" s="59"/>
      <c r="R138" s="59"/>
    </row>
    <row r="139" spans="3:18" x14ac:dyDescent="0.35">
      <c r="C139" s="63"/>
      <c r="D139" s="59"/>
      <c r="E139" s="59"/>
      <c r="F139" s="59"/>
      <c r="G139" s="59"/>
      <c r="H139" s="59"/>
      <c r="I139" s="59"/>
      <c r="J139" s="59"/>
      <c r="K139" s="59"/>
      <c r="L139" s="59"/>
      <c r="M139" s="59"/>
      <c r="N139" s="59"/>
      <c r="O139" s="59"/>
      <c r="P139" s="59"/>
      <c r="Q139" s="59"/>
      <c r="R139" s="59"/>
    </row>
    <row r="140" spans="3:18" x14ac:dyDescent="0.35">
      <c r="C140" s="63"/>
      <c r="D140" s="59"/>
      <c r="E140" s="59"/>
      <c r="F140" s="59"/>
      <c r="G140" s="59"/>
      <c r="H140" s="59"/>
      <c r="I140" s="59"/>
      <c r="J140" s="59"/>
      <c r="K140" s="59"/>
      <c r="L140" s="59"/>
      <c r="M140" s="59"/>
      <c r="N140" s="59"/>
      <c r="O140" s="59"/>
      <c r="P140" s="59"/>
      <c r="Q140" s="59"/>
      <c r="R140" s="59"/>
    </row>
    <row r="141" spans="3:18" x14ac:dyDescent="0.35">
      <c r="C141" s="63"/>
      <c r="D141" s="59"/>
      <c r="E141" s="59"/>
      <c r="F141" s="59"/>
      <c r="G141" s="59"/>
      <c r="H141" s="59"/>
      <c r="I141" s="59"/>
      <c r="J141" s="59"/>
      <c r="K141" s="59"/>
      <c r="L141" s="59"/>
      <c r="M141" s="59"/>
      <c r="N141" s="59"/>
      <c r="O141" s="59"/>
      <c r="P141" s="59"/>
      <c r="Q141" s="59"/>
      <c r="R141" s="59"/>
    </row>
    <row r="142" spans="3:18" x14ac:dyDescent="0.35">
      <c r="C142" s="63"/>
      <c r="D142" s="59"/>
      <c r="E142" s="59"/>
      <c r="F142" s="59"/>
      <c r="G142" s="59"/>
      <c r="H142" s="59"/>
      <c r="I142" s="59"/>
      <c r="J142" s="59"/>
      <c r="K142" s="59"/>
      <c r="L142" s="59"/>
      <c r="M142" s="59"/>
      <c r="N142" s="59"/>
      <c r="O142" s="59"/>
      <c r="P142" s="59"/>
      <c r="Q142" s="59"/>
      <c r="R142" s="59"/>
    </row>
    <row r="143" spans="3:18" x14ac:dyDescent="0.35">
      <c r="C143" s="63"/>
      <c r="D143" s="59"/>
      <c r="E143" s="59"/>
      <c r="F143" s="59"/>
      <c r="G143" s="59"/>
      <c r="H143" s="59"/>
      <c r="I143" s="59"/>
      <c r="J143" s="59"/>
      <c r="K143" s="59"/>
      <c r="L143" s="59"/>
      <c r="M143" s="59"/>
      <c r="N143" s="59"/>
      <c r="O143" s="59"/>
      <c r="P143" s="59"/>
      <c r="Q143" s="59"/>
      <c r="R143" s="59"/>
    </row>
    <row r="144" spans="3:18" x14ac:dyDescent="0.35">
      <c r="C144" s="63"/>
      <c r="D144" s="59"/>
      <c r="E144" s="59"/>
      <c r="F144" s="59"/>
      <c r="G144" s="59"/>
      <c r="H144" s="59"/>
      <c r="I144" s="59"/>
      <c r="J144" s="59"/>
      <c r="K144" s="59"/>
      <c r="L144" s="59"/>
      <c r="M144" s="59"/>
      <c r="N144" s="59"/>
      <c r="O144" s="59"/>
      <c r="P144" s="59"/>
      <c r="Q144" s="59"/>
      <c r="R144" s="59"/>
    </row>
    <row r="145" spans="3:18" x14ac:dyDescent="0.35">
      <c r="C145" s="63"/>
      <c r="D145" s="59"/>
      <c r="E145" s="59"/>
      <c r="F145" s="59"/>
      <c r="G145" s="59"/>
      <c r="H145" s="59"/>
      <c r="I145" s="59"/>
      <c r="J145" s="59"/>
      <c r="K145" s="59"/>
      <c r="L145" s="59"/>
      <c r="M145" s="59"/>
      <c r="N145" s="59"/>
      <c r="O145" s="59"/>
      <c r="P145" s="59"/>
      <c r="Q145" s="59"/>
      <c r="R145" s="59"/>
    </row>
    <row r="146" spans="3:18" x14ac:dyDescent="0.35">
      <c r="C146" s="63"/>
      <c r="D146" s="59"/>
      <c r="E146" s="59"/>
      <c r="F146" s="59"/>
      <c r="G146" s="59"/>
      <c r="H146" s="59"/>
      <c r="I146" s="59"/>
      <c r="J146" s="59"/>
      <c r="K146" s="59"/>
      <c r="L146" s="59"/>
      <c r="M146" s="59"/>
      <c r="N146" s="59"/>
      <c r="O146" s="59"/>
      <c r="P146" s="59"/>
      <c r="Q146" s="59"/>
      <c r="R146" s="59"/>
    </row>
    <row r="147" spans="3:18" x14ac:dyDescent="0.35">
      <c r="C147" s="63"/>
      <c r="D147" s="59"/>
      <c r="E147" s="59"/>
      <c r="F147" s="59"/>
      <c r="G147" s="59"/>
      <c r="H147" s="59"/>
      <c r="I147" s="59"/>
      <c r="J147" s="59"/>
      <c r="K147" s="59"/>
      <c r="L147" s="59"/>
      <c r="M147" s="59"/>
      <c r="N147" s="59"/>
      <c r="O147" s="59"/>
      <c r="P147" s="59"/>
      <c r="Q147" s="59"/>
      <c r="R147" s="59"/>
    </row>
    <row r="148" spans="3:18" x14ac:dyDescent="0.35">
      <c r="C148" s="63"/>
      <c r="D148" s="59"/>
      <c r="E148" s="59"/>
      <c r="F148" s="59"/>
      <c r="G148" s="59"/>
      <c r="H148" s="59"/>
      <c r="I148" s="59"/>
      <c r="J148" s="59"/>
      <c r="K148" s="59"/>
      <c r="L148" s="59"/>
      <c r="M148" s="59"/>
      <c r="N148" s="59"/>
      <c r="O148" s="59"/>
      <c r="P148" s="59"/>
      <c r="Q148" s="59"/>
      <c r="R148" s="59"/>
    </row>
    <row r="149" spans="3:18" x14ac:dyDescent="0.35">
      <c r="C149" s="63"/>
      <c r="D149" s="59"/>
      <c r="E149" s="59"/>
      <c r="F149" s="59"/>
      <c r="G149" s="59"/>
      <c r="H149" s="59"/>
      <c r="I149" s="59"/>
      <c r="J149" s="59"/>
      <c r="K149" s="59"/>
      <c r="L149" s="59"/>
      <c r="M149" s="59"/>
      <c r="N149" s="59"/>
      <c r="O149" s="59"/>
      <c r="P149" s="59"/>
      <c r="Q149" s="59"/>
      <c r="R149" s="59"/>
    </row>
    <row r="150" spans="3:18" x14ac:dyDescent="0.35">
      <c r="C150" s="63"/>
      <c r="D150" s="59"/>
      <c r="E150" s="59"/>
      <c r="F150" s="59"/>
      <c r="G150" s="59"/>
      <c r="H150" s="59"/>
      <c r="I150" s="59"/>
      <c r="J150" s="59"/>
      <c r="K150" s="59"/>
      <c r="L150" s="59"/>
      <c r="M150" s="59"/>
      <c r="N150" s="59"/>
      <c r="O150" s="59"/>
      <c r="P150" s="59"/>
      <c r="Q150" s="59"/>
      <c r="R150" s="59"/>
    </row>
    <row r="151" spans="3:18" x14ac:dyDescent="0.35">
      <c r="C151" s="63"/>
      <c r="D151" s="59"/>
      <c r="E151" s="59"/>
      <c r="F151" s="59"/>
      <c r="G151" s="59"/>
      <c r="H151" s="59"/>
      <c r="I151" s="59"/>
      <c r="J151" s="59"/>
      <c r="K151" s="59"/>
      <c r="L151" s="59"/>
      <c r="M151" s="59"/>
      <c r="N151" s="59"/>
      <c r="O151" s="59"/>
      <c r="P151" s="59"/>
      <c r="Q151" s="59"/>
      <c r="R151" s="59"/>
    </row>
    <row r="152" spans="3:18" x14ac:dyDescent="0.35">
      <c r="C152" s="63"/>
      <c r="D152" s="59"/>
      <c r="E152" s="59"/>
      <c r="F152" s="59"/>
      <c r="G152" s="59"/>
      <c r="H152" s="59"/>
      <c r="I152" s="59"/>
      <c r="J152" s="59"/>
      <c r="K152" s="59"/>
      <c r="L152" s="59"/>
      <c r="M152" s="59"/>
      <c r="N152" s="59"/>
      <c r="O152" s="59"/>
      <c r="P152" s="59"/>
      <c r="Q152" s="59"/>
      <c r="R152" s="59"/>
    </row>
    <row r="153" spans="3:18" x14ac:dyDescent="0.35">
      <c r="C153" s="63"/>
      <c r="D153" s="59"/>
      <c r="E153" s="59"/>
      <c r="F153" s="59"/>
      <c r="G153" s="59"/>
      <c r="H153" s="59"/>
      <c r="I153" s="59"/>
      <c r="J153" s="59"/>
      <c r="K153" s="59"/>
      <c r="L153" s="59"/>
      <c r="M153" s="59"/>
      <c r="N153" s="59"/>
      <c r="O153" s="59"/>
      <c r="P153" s="59"/>
      <c r="Q153" s="59"/>
      <c r="R153" s="59"/>
    </row>
    <row r="154" spans="3:18" x14ac:dyDescent="0.35">
      <c r="C154" s="63"/>
      <c r="D154" s="59"/>
      <c r="E154" s="59"/>
      <c r="F154" s="59"/>
      <c r="G154" s="59"/>
      <c r="H154" s="59"/>
      <c r="I154" s="59"/>
      <c r="J154" s="59"/>
      <c r="K154" s="59"/>
      <c r="L154" s="59"/>
      <c r="M154" s="59"/>
      <c r="N154" s="59"/>
      <c r="O154" s="59"/>
      <c r="P154" s="59"/>
      <c r="Q154" s="59"/>
      <c r="R154" s="59"/>
    </row>
    <row r="155" spans="3:18" x14ac:dyDescent="0.35">
      <c r="C155" s="63"/>
      <c r="D155" s="59"/>
      <c r="E155" s="59"/>
      <c r="F155" s="59"/>
      <c r="G155" s="59"/>
      <c r="H155" s="59"/>
      <c r="I155" s="59"/>
      <c r="J155" s="59"/>
      <c r="K155" s="59"/>
      <c r="L155" s="59"/>
      <c r="M155" s="59"/>
      <c r="N155" s="59"/>
      <c r="O155" s="59"/>
      <c r="P155" s="59"/>
      <c r="Q155" s="59"/>
      <c r="R155" s="59"/>
    </row>
    <row r="156" spans="3:18" x14ac:dyDescent="0.35">
      <c r="C156" s="63"/>
      <c r="D156" s="59"/>
      <c r="E156" s="59"/>
      <c r="F156" s="59"/>
      <c r="G156" s="59"/>
      <c r="H156" s="59"/>
      <c r="I156" s="59"/>
      <c r="J156" s="59"/>
      <c r="K156" s="59"/>
      <c r="L156" s="59"/>
      <c r="M156" s="59"/>
      <c r="N156" s="59"/>
      <c r="O156" s="59"/>
      <c r="P156" s="59"/>
      <c r="Q156" s="59"/>
      <c r="R156" s="59"/>
    </row>
    <row r="157" spans="3:18" x14ac:dyDescent="0.35">
      <c r="C157" s="63"/>
      <c r="D157" s="59"/>
      <c r="E157" s="59"/>
      <c r="F157" s="59"/>
      <c r="G157" s="59"/>
      <c r="H157" s="59"/>
      <c r="I157" s="59"/>
      <c r="J157" s="59"/>
      <c r="K157" s="59"/>
      <c r="L157" s="59"/>
      <c r="M157" s="59"/>
      <c r="N157" s="59"/>
      <c r="O157" s="59"/>
      <c r="P157" s="59"/>
      <c r="Q157" s="59"/>
      <c r="R157" s="59"/>
    </row>
    <row r="158" spans="3:18" x14ac:dyDescent="0.35">
      <c r="C158" s="63"/>
      <c r="D158" s="59"/>
      <c r="E158" s="59"/>
      <c r="F158" s="59"/>
      <c r="G158" s="59"/>
      <c r="H158" s="59"/>
      <c r="I158" s="59"/>
      <c r="J158" s="59"/>
      <c r="K158" s="59"/>
      <c r="L158" s="59"/>
      <c r="M158" s="59"/>
      <c r="N158" s="59"/>
      <c r="O158" s="59"/>
      <c r="P158" s="59"/>
      <c r="Q158" s="59"/>
      <c r="R158" s="59"/>
    </row>
    <row r="159" spans="3:18" x14ac:dyDescent="0.35">
      <c r="C159" s="63"/>
      <c r="D159" s="59"/>
      <c r="E159" s="59"/>
      <c r="F159" s="59"/>
      <c r="G159" s="59"/>
      <c r="H159" s="59"/>
      <c r="I159" s="59"/>
      <c r="J159" s="59"/>
      <c r="K159" s="59"/>
      <c r="L159" s="59"/>
      <c r="M159" s="59"/>
      <c r="N159" s="59"/>
      <c r="O159" s="59"/>
      <c r="P159" s="59"/>
      <c r="Q159" s="59"/>
      <c r="R159" s="59"/>
    </row>
    <row r="160" spans="3:18" x14ac:dyDescent="0.35">
      <c r="C160" s="63"/>
      <c r="D160" s="59"/>
      <c r="E160" s="59"/>
      <c r="F160" s="59"/>
      <c r="G160" s="59"/>
      <c r="H160" s="59"/>
      <c r="I160" s="59"/>
      <c r="J160" s="59"/>
      <c r="K160" s="59"/>
      <c r="L160" s="59"/>
      <c r="M160" s="59"/>
      <c r="N160" s="59"/>
      <c r="O160" s="59"/>
      <c r="P160" s="59"/>
      <c r="Q160" s="59"/>
      <c r="R160" s="59"/>
    </row>
    <row r="161" spans="3:18" x14ac:dyDescent="0.35">
      <c r="C161" s="63"/>
      <c r="D161" s="59"/>
      <c r="E161" s="59"/>
      <c r="F161" s="59"/>
      <c r="G161" s="59"/>
      <c r="H161" s="59"/>
      <c r="I161" s="59"/>
      <c r="J161" s="59"/>
      <c r="K161" s="59"/>
      <c r="L161" s="59"/>
      <c r="M161" s="59"/>
      <c r="N161" s="59"/>
      <c r="O161" s="59"/>
      <c r="P161" s="59"/>
      <c r="Q161" s="59"/>
      <c r="R161" s="59"/>
    </row>
    <row r="162" spans="3:18" x14ac:dyDescent="0.35">
      <c r="C162" s="63"/>
      <c r="D162" s="59"/>
      <c r="E162" s="59"/>
      <c r="F162" s="59"/>
      <c r="G162" s="59"/>
      <c r="H162" s="59"/>
      <c r="I162" s="59"/>
      <c r="J162" s="59"/>
      <c r="K162" s="59"/>
      <c r="L162" s="59"/>
      <c r="M162" s="59"/>
      <c r="N162" s="59"/>
      <c r="O162" s="59"/>
      <c r="P162" s="59"/>
      <c r="Q162" s="59"/>
      <c r="R162" s="59"/>
    </row>
    <row r="163" spans="3:18" x14ac:dyDescent="0.35">
      <c r="C163" s="63"/>
      <c r="D163" s="59"/>
      <c r="E163" s="59"/>
      <c r="F163" s="59"/>
      <c r="G163" s="59"/>
      <c r="H163" s="59"/>
      <c r="I163" s="59"/>
      <c r="J163" s="59"/>
      <c r="K163" s="59"/>
      <c r="L163" s="59"/>
      <c r="M163" s="59"/>
      <c r="N163" s="59"/>
      <c r="O163" s="59"/>
      <c r="P163" s="59"/>
      <c r="Q163" s="59"/>
      <c r="R163" s="59"/>
    </row>
    <row r="164" spans="3:18" x14ac:dyDescent="0.35">
      <c r="C164" s="63"/>
      <c r="D164" s="59"/>
      <c r="E164" s="59"/>
      <c r="F164" s="59"/>
      <c r="G164" s="59"/>
      <c r="H164" s="59"/>
      <c r="I164" s="59"/>
      <c r="J164" s="59"/>
      <c r="K164" s="59"/>
      <c r="L164" s="59"/>
      <c r="M164" s="59"/>
      <c r="N164" s="59"/>
      <c r="O164" s="59"/>
      <c r="P164" s="59"/>
      <c r="Q164" s="59"/>
      <c r="R164" s="59"/>
    </row>
    <row r="165" spans="3:18" x14ac:dyDescent="0.35">
      <c r="C165" s="63"/>
      <c r="D165" s="59"/>
      <c r="E165" s="59"/>
      <c r="F165" s="59"/>
      <c r="G165" s="59"/>
      <c r="H165" s="59"/>
      <c r="I165" s="59"/>
      <c r="J165" s="59"/>
      <c r="K165" s="59"/>
      <c r="L165" s="59"/>
      <c r="M165" s="59"/>
      <c r="N165" s="59"/>
      <c r="O165" s="59"/>
      <c r="P165" s="59"/>
      <c r="Q165" s="59"/>
      <c r="R165" s="59"/>
    </row>
    <row r="166" spans="3:18" x14ac:dyDescent="0.35">
      <c r="C166" s="63"/>
      <c r="D166" s="59"/>
      <c r="E166" s="59"/>
      <c r="F166" s="59"/>
      <c r="G166" s="59"/>
      <c r="H166" s="59"/>
      <c r="I166" s="59"/>
      <c r="J166" s="59"/>
      <c r="K166" s="59"/>
      <c r="L166" s="59"/>
      <c r="M166" s="59"/>
      <c r="N166" s="59"/>
      <c r="O166" s="59"/>
      <c r="P166" s="59"/>
      <c r="Q166" s="59"/>
      <c r="R166" s="59"/>
    </row>
    <row r="167" spans="3:18" x14ac:dyDescent="0.35">
      <c r="C167" s="63"/>
      <c r="D167" s="59"/>
      <c r="E167" s="59"/>
      <c r="F167" s="59"/>
      <c r="G167" s="59"/>
      <c r="H167" s="59"/>
      <c r="I167" s="59"/>
      <c r="J167" s="59"/>
      <c r="K167" s="59"/>
      <c r="L167" s="59"/>
      <c r="M167" s="59"/>
      <c r="N167" s="59"/>
      <c r="O167" s="59"/>
      <c r="P167" s="59"/>
      <c r="Q167" s="59"/>
      <c r="R167" s="59"/>
    </row>
    <row r="168" spans="3:18" x14ac:dyDescent="0.35">
      <c r="C168" s="63"/>
      <c r="D168" s="59"/>
      <c r="E168" s="59"/>
      <c r="F168" s="59"/>
      <c r="G168" s="59"/>
      <c r="H168" s="59"/>
      <c r="I168" s="59"/>
      <c r="J168" s="59"/>
      <c r="K168" s="59"/>
      <c r="L168" s="59"/>
      <c r="M168" s="59"/>
      <c r="N168" s="59"/>
      <c r="O168" s="59"/>
      <c r="P168" s="59"/>
      <c r="Q168" s="59"/>
      <c r="R168" s="59"/>
    </row>
    <row r="169" spans="3:18" x14ac:dyDescent="0.35">
      <c r="C169" s="63"/>
      <c r="D169" s="59"/>
      <c r="E169" s="59"/>
      <c r="F169" s="59"/>
      <c r="G169" s="59"/>
      <c r="H169" s="59"/>
      <c r="I169" s="59"/>
      <c r="J169" s="59"/>
      <c r="K169" s="59"/>
      <c r="L169" s="59"/>
      <c r="M169" s="59"/>
      <c r="N169" s="59"/>
      <c r="O169" s="59"/>
      <c r="P169" s="59"/>
      <c r="Q169" s="59"/>
      <c r="R169" s="59"/>
    </row>
    <row r="170" spans="3:18" x14ac:dyDescent="0.35">
      <c r="C170" s="63"/>
      <c r="D170" s="59"/>
      <c r="E170" s="59"/>
      <c r="F170" s="59"/>
      <c r="G170" s="59"/>
      <c r="H170" s="59"/>
      <c r="I170" s="59"/>
      <c r="J170" s="59"/>
      <c r="K170" s="59"/>
      <c r="L170" s="59"/>
      <c r="M170" s="59"/>
      <c r="N170" s="59"/>
      <c r="O170" s="59"/>
      <c r="P170" s="59"/>
      <c r="Q170" s="59"/>
      <c r="R170" s="59"/>
    </row>
    <row r="171" spans="3:18" x14ac:dyDescent="0.35">
      <c r="C171" s="63"/>
      <c r="D171" s="59"/>
      <c r="E171" s="59"/>
      <c r="F171" s="59"/>
      <c r="G171" s="59"/>
      <c r="H171" s="59"/>
      <c r="I171" s="59"/>
      <c r="J171" s="59"/>
      <c r="K171" s="59"/>
      <c r="L171" s="59"/>
      <c r="M171" s="59"/>
      <c r="N171" s="59"/>
      <c r="O171" s="59"/>
      <c r="P171" s="59"/>
      <c r="Q171" s="59"/>
      <c r="R171" s="59"/>
    </row>
    <row r="172" spans="3:18" x14ac:dyDescent="0.35">
      <c r="C172" s="63"/>
      <c r="D172" s="59"/>
      <c r="E172" s="59"/>
      <c r="F172" s="59"/>
      <c r="G172" s="59"/>
      <c r="H172" s="59"/>
      <c r="I172" s="59"/>
      <c r="J172" s="59"/>
      <c r="K172" s="59"/>
      <c r="L172" s="59"/>
      <c r="M172" s="59"/>
      <c r="N172" s="59"/>
      <c r="O172" s="59"/>
      <c r="P172" s="59"/>
      <c r="Q172" s="59"/>
      <c r="R172" s="59"/>
    </row>
    <row r="173" spans="3:18" x14ac:dyDescent="0.35">
      <c r="C173" s="63"/>
      <c r="D173" s="59"/>
      <c r="E173" s="59"/>
      <c r="F173" s="59"/>
      <c r="G173" s="59"/>
      <c r="H173" s="59"/>
      <c r="I173" s="59"/>
      <c r="J173" s="59"/>
      <c r="K173" s="59"/>
      <c r="L173" s="59"/>
      <c r="M173" s="59"/>
      <c r="N173" s="59"/>
      <c r="O173" s="59"/>
      <c r="P173" s="59"/>
      <c r="Q173" s="59"/>
      <c r="R173" s="59"/>
    </row>
    <row r="174" spans="3:18" x14ac:dyDescent="0.35">
      <c r="C174" s="63"/>
      <c r="D174" s="59"/>
      <c r="E174" s="59"/>
      <c r="F174" s="59"/>
      <c r="G174" s="59"/>
      <c r="H174" s="59"/>
      <c r="I174" s="59"/>
      <c r="J174" s="59"/>
      <c r="K174" s="59"/>
      <c r="L174" s="59"/>
      <c r="M174" s="59"/>
      <c r="N174" s="59"/>
      <c r="O174" s="59"/>
      <c r="P174" s="59"/>
      <c r="Q174" s="59"/>
      <c r="R174" s="59"/>
    </row>
    <row r="175" spans="3:18" x14ac:dyDescent="0.35">
      <c r="C175" s="63"/>
      <c r="D175" s="59"/>
      <c r="E175" s="59"/>
      <c r="F175" s="59"/>
      <c r="G175" s="59"/>
      <c r="H175" s="59"/>
      <c r="I175" s="59"/>
      <c r="J175" s="59"/>
      <c r="K175" s="59"/>
      <c r="L175" s="59"/>
      <c r="M175" s="59"/>
      <c r="N175" s="59"/>
      <c r="O175" s="59"/>
      <c r="P175" s="59"/>
      <c r="Q175" s="59"/>
      <c r="R175" s="59"/>
    </row>
    <row r="176" spans="3:18" x14ac:dyDescent="0.35">
      <c r="C176" s="63"/>
      <c r="D176" s="59"/>
      <c r="E176" s="59"/>
      <c r="F176" s="59"/>
      <c r="G176" s="59"/>
      <c r="H176" s="59"/>
      <c r="I176" s="59"/>
      <c r="J176" s="59"/>
      <c r="K176" s="59"/>
      <c r="L176" s="59"/>
      <c r="M176" s="59"/>
      <c r="N176" s="59"/>
      <c r="O176" s="59"/>
      <c r="P176" s="59"/>
      <c r="Q176" s="59"/>
      <c r="R176" s="59"/>
    </row>
  </sheetData>
  <mergeCells count="23">
    <mergeCell ref="C23:H23"/>
    <mergeCell ref="O22:R22"/>
    <mergeCell ref="C22:H22"/>
    <mergeCell ref="A22:A39"/>
    <mergeCell ref="C69:H69"/>
    <mergeCell ref="C42:H42"/>
    <mergeCell ref="A43:A64"/>
    <mergeCell ref="C64:H64"/>
    <mergeCell ref="D65:H65"/>
    <mergeCell ref="A66:A67"/>
    <mergeCell ref="D107:E108"/>
    <mergeCell ref="A70:A74"/>
    <mergeCell ref="C70:H70"/>
    <mergeCell ref="A86:A92"/>
    <mergeCell ref="C86:H86"/>
    <mergeCell ref="A81:H81"/>
    <mergeCell ref="A95:A103"/>
    <mergeCell ref="C94:H94"/>
    <mergeCell ref="A1:R4"/>
    <mergeCell ref="A5:R6"/>
    <mergeCell ref="I7:M7"/>
    <mergeCell ref="A9:A21"/>
    <mergeCell ref="A8:H8"/>
  </mergeCells>
  <phoneticPr fontId="5" type="noConversion"/>
  <dataValidations xWindow="616" yWindow="869" count="64">
    <dataValidation type="custom" allowBlank="1" showInputMessage="1" showErrorMessage="1" prompt="Format texte libre" sqref="C65578:C65583 JD65519:JD65524 SZ65519:SZ65524 ACV65519:ACV65524 AMR65519:AMR65524 AWN65519:AWN65524 BGJ65519:BGJ65524 BQF65519:BQF65524 CAB65519:CAB65524 CJX65519:CJX65524 CTT65519:CTT65524 DDP65519:DDP65524 DNL65519:DNL65524 DXH65519:DXH65524 EHD65519:EHD65524 EQZ65519:EQZ65524 FAV65519:FAV65524 FKR65519:FKR65524 FUN65519:FUN65524 GEJ65519:GEJ65524 GOF65519:GOF65524 GYB65519:GYB65524 HHX65519:HHX65524 HRT65519:HRT65524 IBP65519:IBP65524 ILL65519:ILL65524 IVH65519:IVH65524 JFD65519:JFD65524 JOZ65519:JOZ65524 JYV65519:JYV65524 KIR65519:KIR65524 KSN65519:KSN65524 LCJ65519:LCJ65524 LMF65519:LMF65524 LWB65519:LWB65524 MFX65519:MFX65524 MPT65519:MPT65524 MZP65519:MZP65524 NJL65519:NJL65524 NTH65519:NTH65524 ODD65519:ODD65524 OMZ65519:OMZ65524 OWV65519:OWV65524 PGR65519:PGR65524 PQN65519:PQN65524 QAJ65519:QAJ65524 QKF65519:QKF65524 QUB65519:QUB65524 RDX65519:RDX65524 RNT65519:RNT65524 RXP65519:RXP65524 SHL65519:SHL65524 SRH65519:SRH65524 TBD65519:TBD65524 TKZ65519:TKZ65524 TUV65519:TUV65524 UER65519:UER65524 UON65519:UON65524 UYJ65519:UYJ65524 VIF65519:VIF65524 VSB65519:VSB65524 WBX65519:WBX65524 WLT65519:WLT65524 WVP65519:WVP65524 C131114:C131119 JD131055:JD131060 SZ131055:SZ131060 ACV131055:ACV131060 AMR131055:AMR131060 AWN131055:AWN131060 BGJ131055:BGJ131060 BQF131055:BQF131060 CAB131055:CAB131060 CJX131055:CJX131060 CTT131055:CTT131060 DDP131055:DDP131060 DNL131055:DNL131060 DXH131055:DXH131060 EHD131055:EHD131060 EQZ131055:EQZ131060 FAV131055:FAV131060 FKR131055:FKR131060 FUN131055:FUN131060 GEJ131055:GEJ131060 GOF131055:GOF131060 GYB131055:GYB131060 HHX131055:HHX131060 HRT131055:HRT131060 IBP131055:IBP131060 ILL131055:ILL131060 IVH131055:IVH131060 JFD131055:JFD131060 JOZ131055:JOZ131060 JYV131055:JYV131060 KIR131055:KIR131060 KSN131055:KSN131060 LCJ131055:LCJ131060 LMF131055:LMF131060 LWB131055:LWB131060 MFX131055:MFX131060 MPT131055:MPT131060 MZP131055:MZP131060 NJL131055:NJL131060 NTH131055:NTH131060 ODD131055:ODD131060 OMZ131055:OMZ131060 OWV131055:OWV131060 PGR131055:PGR131060 PQN131055:PQN131060 QAJ131055:QAJ131060 QKF131055:QKF131060 QUB131055:QUB131060 RDX131055:RDX131060 RNT131055:RNT131060 RXP131055:RXP131060 SHL131055:SHL131060 SRH131055:SRH131060 TBD131055:TBD131060 TKZ131055:TKZ131060 TUV131055:TUV131060 UER131055:UER131060 UON131055:UON131060 UYJ131055:UYJ131060 VIF131055:VIF131060 VSB131055:VSB131060 WBX131055:WBX131060 WLT131055:WLT131060 WVP131055:WVP131060 C196650:C196655 JD196591:JD196596 SZ196591:SZ196596 ACV196591:ACV196596 AMR196591:AMR196596 AWN196591:AWN196596 BGJ196591:BGJ196596 BQF196591:BQF196596 CAB196591:CAB196596 CJX196591:CJX196596 CTT196591:CTT196596 DDP196591:DDP196596 DNL196591:DNL196596 DXH196591:DXH196596 EHD196591:EHD196596 EQZ196591:EQZ196596 FAV196591:FAV196596 FKR196591:FKR196596 FUN196591:FUN196596 GEJ196591:GEJ196596 GOF196591:GOF196596 GYB196591:GYB196596 HHX196591:HHX196596 HRT196591:HRT196596 IBP196591:IBP196596 ILL196591:ILL196596 IVH196591:IVH196596 JFD196591:JFD196596 JOZ196591:JOZ196596 JYV196591:JYV196596 KIR196591:KIR196596 KSN196591:KSN196596 LCJ196591:LCJ196596 LMF196591:LMF196596 LWB196591:LWB196596 MFX196591:MFX196596 MPT196591:MPT196596 MZP196591:MZP196596 NJL196591:NJL196596 NTH196591:NTH196596 ODD196591:ODD196596 OMZ196591:OMZ196596 OWV196591:OWV196596 PGR196591:PGR196596 PQN196591:PQN196596 QAJ196591:QAJ196596 QKF196591:QKF196596 QUB196591:QUB196596 RDX196591:RDX196596 RNT196591:RNT196596 RXP196591:RXP196596 SHL196591:SHL196596 SRH196591:SRH196596 TBD196591:TBD196596 TKZ196591:TKZ196596 TUV196591:TUV196596 UER196591:UER196596 UON196591:UON196596 UYJ196591:UYJ196596 VIF196591:VIF196596 VSB196591:VSB196596 WBX196591:WBX196596 WLT196591:WLT196596 WVP196591:WVP196596 C262186:C262191 JD262127:JD262132 SZ262127:SZ262132 ACV262127:ACV262132 AMR262127:AMR262132 AWN262127:AWN262132 BGJ262127:BGJ262132 BQF262127:BQF262132 CAB262127:CAB262132 CJX262127:CJX262132 CTT262127:CTT262132 DDP262127:DDP262132 DNL262127:DNL262132 DXH262127:DXH262132 EHD262127:EHD262132 EQZ262127:EQZ262132 FAV262127:FAV262132 FKR262127:FKR262132 FUN262127:FUN262132 GEJ262127:GEJ262132 GOF262127:GOF262132 GYB262127:GYB262132 HHX262127:HHX262132 HRT262127:HRT262132 IBP262127:IBP262132 ILL262127:ILL262132 IVH262127:IVH262132 JFD262127:JFD262132 JOZ262127:JOZ262132 JYV262127:JYV262132 KIR262127:KIR262132 KSN262127:KSN262132 LCJ262127:LCJ262132 LMF262127:LMF262132 LWB262127:LWB262132 MFX262127:MFX262132 MPT262127:MPT262132 MZP262127:MZP262132 NJL262127:NJL262132 NTH262127:NTH262132 ODD262127:ODD262132 OMZ262127:OMZ262132 OWV262127:OWV262132 PGR262127:PGR262132 PQN262127:PQN262132 QAJ262127:QAJ262132 QKF262127:QKF262132 QUB262127:QUB262132 RDX262127:RDX262132 RNT262127:RNT262132 RXP262127:RXP262132 SHL262127:SHL262132 SRH262127:SRH262132 TBD262127:TBD262132 TKZ262127:TKZ262132 TUV262127:TUV262132 UER262127:UER262132 UON262127:UON262132 UYJ262127:UYJ262132 VIF262127:VIF262132 VSB262127:VSB262132 WBX262127:WBX262132 WLT262127:WLT262132 WVP262127:WVP262132 C327722:C327727 JD327663:JD327668 SZ327663:SZ327668 ACV327663:ACV327668 AMR327663:AMR327668 AWN327663:AWN327668 BGJ327663:BGJ327668 BQF327663:BQF327668 CAB327663:CAB327668 CJX327663:CJX327668 CTT327663:CTT327668 DDP327663:DDP327668 DNL327663:DNL327668 DXH327663:DXH327668 EHD327663:EHD327668 EQZ327663:EQZ327668 FAV327663:FAV327668 FKR327663:FKR327668 FUN327663:FUN327668 GEJ327663:GEJ327668 GOF327663:GOF327668 GYB327663:GYB327668 HHX327663:HHX327668 HRT327663:HRT327668 IBP327663:IBP327668 ILL327663:ILL327668 IVH327663:IVH327668 JFD327663:JFD327668 JOZ327663:JOZ327668 JYV327663:JYV327668 KIR327663:KIR327668 KSN327663:KSN327668 LCJ327663:LCJ327668 LMF327663:LMF327668 LWB327663:LWB327668 MFX327663:MFX327668 MPT327663:MPT327668 MZP327663:MZP327668 NJL327663:NJL327668 NTH327663:NTH327668 ODD327663:ODD327668 OMZ327663:OMZ327668 OWV327663:OWV327668 PGR327663:PGR327668 PQN327663:PQN327668 QAJ327663:QAJ327668 QKF327663:QKF327668 QUB327663:QUB327668 RDX327663:RDX327668 RNT327663:RNT327668 RXP327663:RXP327668 SHL327663:SHL327668 SRH327663:SRH327668 TBD327663:TBD327668 TKZ327663:TKZ327668 TUV327663:TUV327668 UER327663:UER327668 UON327663:UON327668 UYJ327663:UYJ327668 VIF327663:VIF327668 VSB327663:VSB327668 WBX327663:WBX327668 WLT327663:WLT327668 WVP327663:WVP327668 C393258:C393263 JD393199:JD393204 SZ393199:SZ393204 ACV393199:ACV393204 AMR393199:AMR393204 AWN393199:AWN393204 BGJ393199:BGJ393204 BQF393199:BQF393204 CAB393199:CAB393204 CJX393199:CJX393204 CTT393199:CTT393204 DDP393199:DDP393204 DNL393199:DNL393204 DXH393199:DXH393204 EHD393199:EHD393204 EQZ393199:EQZ393204 FAV393199:FAV393204 FKR393199:FKR393204 FUN393199:FUN393204 GEJ393199:GEJ393204 GOF393199:GOF393204 GYB393199:GYB393204 HHX393199:HHX393204 HRT393199:HRT393204 IBP393199:IBP393204 ILL393199:ILL393204 IVH393199:IVH393204 JFD393199:JFD393204 JOZ393199:JOZ393204 JYV393199:JYV393204 KIR393199:KIR393204 KSN393199:KSN393204 LCJ393199:LCJ393204 LMF393199:LMF393204 LWB393199:LWB393204 MFX393199:MFX393204 MPT393199:MPT393204 MZP393199:MZP393204 NJL393199:NJL393204 NTH393199:NTH393204 ODD393199:ODD393204 OMZ393199:OMZ393204 OWV393199:OWV393204 PGR393199:PGR393204 PQN393199:PQN393204 QAJ393199:QAJ393204 QKF393199:QKF393204 QUB393199:QUB393204 RDX393199:RDX393204 RNT393199:RNT393204 RXP393199:RXP393204 SHL393199:SHL393204 SRH393199:SRH393204 TBD393199:TBD393204 TKZ393199:TKZ393204 TUV393199:TUV393204 UER393199:UER393204 UON393199:UON393204 UYJ393199:UYJ393204 VIF393199:VIF393204 VSB393199:VSB393204 WBX393199:WBX393204 WLT393199:WLT393204 WVP393199:WVP393204 C458794:C458799 JD458735:JD458740 SZ458735:SZ458740 ACV458735:ACV458740 AMR458735:AMR458740 AWN458735:AWN458740 BGJ458735:BGJ458740 BQF458735:BQF458740 CAB458735:CAB458740 CJX458735:CJX458740 CTT458735:CTT458740 DDP458735:DDP458740 DNL458735:DNL458740 DXH458735:DXH458740 EHD458735:EHD458740 EQZ458735:EQZ458740 FAV458735:FAV458740 FKR458735:FKR458740 FUN458735:FUN458740 GEJ458735:GEJ458740 GOF458735:GOF458740 GYB458735:GYB458740 HHX458735:HHX458740 HRT458735:HRT458740 IBP458735:IBP458740 ILL458735:ILL458740 IVH458735:IVH458740 JFD458735:JFD458740 JOZ458735:JOZ458740 JYV458735:JYV458740 KIR458735:KIR458740 KSN458735:KSN458740 LCJ458735:LCJ458740 LMF458735:LMF458740 LWB458735:LWB458740 MFX458735:MFX458740 MPT458735:MPT458740 MZP458735:MZP458740 NJL458735:NJL458740 NTH458735:NTH458740 ODD458735:ODD458740 OMZ458735:OMZ458740 OWV458735:OWV458740 PGR458735:PGR458740 PQN458735:PQN458740 QAJ458735:QAJ458740 QKF458735:QKF458740 QUB458735:QUB458740 RDX458735:RDX458740 RNT458735:RNT458740 RXP458735:RXP458740 SHL458735:SHL458740 SRH458735:SRH458740 TBD458735:TBD458740 TKZ458735:TKZ458740 TUV458735:TUV458740 UER458735:UER458740 UON458735:UON458740 UYJ458735:UYJ458740 VIF458735:VIF458740 VSB458735:VSB458740 WBX458735:WBX458740 WLT458735:WLT458740 WVP458735:WVP458740 C524330:C524335 JD524271:JD524276 SZ524271:SZ524276 ACV524271:ACV524276 AMR524271:AMR524276 AWN524271:AWN524276 BGJ524271:BGJ524276 BQF524271:BQF524276 CAB524271:CAB524276 CJX524271:CJX524276 CTT524271:CTT524276 DDP524271:DDP524276 DNL524271:DNL524276 DXH524271:DXH524276 EHD524271:EHD524276 EQZ524271:EQZ524276 FAV524271:FAV524276 FKR524271:FKR524276 FUN524271:FUN524276 GEJ524271:GEJ524276 GOF524271:GOF524276 GYB524271:GYB524276 HHX524271:HHX524276 HRT524271:HRT524276 IBP524271:IBP524276 ILL524271:ILL524276 IVH524271:IVH524276 JFD524271:JFD524276 JOZ524271:JOZ524276 JYV524271:JYV524276 KIR524271:KIR524276 KSN524271:KSN524276 LCJ524271:LCJ524276 LMF524271:LMF524276 LWB524271:LWB524276 MFX524271:MFX524276 MPT524271:MPT524276 MZP524271:MZP524276 NJL524271:NJL524276 NTH524271:NTH524276 ODD524271:ODD524276 OMZ524271:OMZ524276 OWV524271:OWV524276 PGR524271:PGR524276 PQN524271:PQN524276 QAJ524271:QAJ524276 QKF524271:QKF524276 QUB524271:QUB524276 RDX524271:RDX524276 RNT524271:RNT524276 RXP524271:RXP524276 SHL524271:SHL524276 SRH524271:SRH524276 TBD524271:TBD524276 TKZ524271:TKZ524276 TUV524271:TUV524276 UER524271:UER524276 UON524271:UON524276 UYJ524271:UYJ524276 VIF524271:VIF524276 VSB524271:VSB524276 WBX524271:WBX524276 WLT524271:WLT524276 WVP524271:WVP524276 C589866:C589871 JD589807:JD589812 SZ589807:SZ589812 ACV589807:ACV589812 AMR589807:AMR589812 AWN589807:AWN589812 BGJ589807:BGJ589812 BQF589807:BQF589812 CAB589807:CAB589812 CJX589807:CJX589812 CTT589807:CTT589812 DDP589807:DDP589812 DNL589807:DNL589812 DXH589807:DXH589812 EHD589807:EHD589812 EQZ589807:EQZ589812 FAV589807:FAV589812 FKR589807:FKR589812 FUN589807:FUN589812 GEJ589807:GEJ589812 GOF589807:GOF589812 GYB589807:GYB589812 HHX589807:HHX589812 HRT589807:HRT589812 IBP589807:IBP589812 ILL589807:ILL589812 IVH589807:IVH589812 JFD589807:JFD589812 JOZ589807:JOZ589812 JYV589807:JYV589812 KIR589807:KIR589812 KSN589807:KSN589812 LCJ589807:LCJ589812 LMF589807:LMF589812 LWB589807:LWB589812 MFX589807:MFX589812 MPT589807:MPT589812 MZP589807:MZP589812 NJL589807:NJL589812 NTH589807:NTH589812 ODD589807:ODD589812 OMZ589807:OMZ589812 OWV589807:OWV589812 PGR589807:PGR589812 PQN589807:PQN589812 QAJ589807:QAJ589812 QKF589807:QKF589812 QUB589807:QUB589812 RDX589807:RDX589812 RNT589807:RNT589812 RXP589807:RXP589812 SHL589807:SHL589812 SRH589807:SRH589812 TBD589807:TBD589812 TKZ589807:TKZ589812 TUV589807:TUV589812 UER589807:UER589812 UON589807:UON589812 UYJ589807:UYJ589812 VIF589807:VIF589812 VSB589807:VSB589812 WBX589807:WBX589812 WLT589807:WLT589812 WVP589807:WVP589812 C655402:C655407 JD655343:JD655348 SZ655343:SZ655348 ACV655343:ACV655348 AMR655343:AMR655348 AWN655343:AWN655348 BGJ655343:BGJ655348 BQF655343:BQF655348 CAB655343:CAB655348 CJX655343:CJX655348 CTT655343:CTT655348 DDP655343:DDP655348 DNL655343:DNL655348 DXH655343:DXH655348 EHD655343:EHD655348 EQZ655343:EQZ655348 FAV655343:FAV655348 FKR655343:FKR655348 FUN655343:FUN655348 GEJ655343:GEJ655348 GOF655343:GOF655348 GYB655343:GYB655348 HHX655343:HHX655348 HRT655343:HRT655348 IBP655343:IBP655348 ILL655343:ILL655348 IVH655343:IVH655348 JFD655343:JFD655348 JOZ655343:JOZ655348 JYV655343:JYV655348 KIR655343:KIR655348 KSN655343:KSN655348 LCJ655343:LCJ655348 LMF655343:LMF655348 LWB655343:LWB655348 MFX655343:MFX655348 MPT655343:MPT655348 MZP655343:MZP655348 NJL655343:NJL655348 NTH655343:NTH655348 ODD655343:ODD655348 OMZ655343:OMZ655348 OWV655343:OWV655348 PGR655343:PGR655348 PQN655343:PQN655348 QAJ655343:QAJ655348 QKF655343:QKF655348 QUB655343:QUB655348 RDX655343:RDX655348 RNT655343:RNT655348 RXP655343:RXP655348 SHL655343:SHL655348 SRH655343:SRH655348 TBD655343:TBD655348 TKZ655343:TKZ655348 TUV655343:TUV655348 UER655343:UER655348 UON655343:UON655348 UYJ655343:UYJ655348 VIF655343:VIF655348 VSB655343:VSB655348 WBX655343:WBX655348 WLT655343:WLT655348 WVP655343:WVP655348 C720938:C720943 JD720879:JD720884 SZ720879:SZ720884 ACV720879:ACV720884 AMR720879:AMR720884 AWN720879:AWN720884 BGJ720879:BGJ720884 BQF720879:BQF720884 CAB720879:CAB720884 CJX720879:CJX720884 CTT720879:CTT720884 DDP720879:DDP720884 DNL720879:DNL720884 DXH720879:DXH720884 EHD720879:EHD720884 EQZ720879:EQZ720884 FAV720879:FAV720884 FKR720879:FKR720884 FUN720879:FUN720884 GEJ720879:GEJ720884 GOF720879:GOF720884 GYB720879:GYB720884 HHX720879:HHX720884 HRT720879:HRT720884 IBP720879:IBP720884 ILL720879:ILL720884 IVH720879:IVH720884 JFD720879:JFD720884 JOZ720879:JOZ720884 JYV720879:JYV720884 KIR720879:KIR720884 KSN720879:KSN720884 LCJ720879:LCJ720884 LMF720879:LMF720884 LWB720879:LWB720884 MFX720879:MFX720884 MPT720879:MPT720884 MZP720879:MZP720884 NJL720879:NJL720884 NTH720879:NTH720884 ODD720879:ODD720884 OMZ720879:OMZ720884 OWV720879:OWV720884 PGR720879:PGR720884 PQN720879:PQN720884 QAJ720879:QAJ720884 QKF720879:QKF720884 QUB720879:QUB720884 RDX720879:RDX720884 RNT720879:RNT720884 RXP720879:RXP720884 SHL720879:SHL720884 SRH720879:SRH720884 TBD720879:TBD720884 TKZ720879:TKZ720884 TUV720879:TUV720884 UER720879:UER720884 UON720879:UON720884 UYJ720879:UYJ720884 VIF720879:VIF720884 VSB720879:VSB720884 WBX720879:WBX720884 WLT720879:WLT720884 WVP720879:WVP720884 C786474:C786479 JD786415:JD786420 SZ786415:SZ786420 ACV786415:ACV786420 AMR786415:AMR786420 AWN786415:AWN786420 BGJ786415:BGJ786420 BQF786415:BQF786420 CAB786415:CAB786420 CJX786415:CJX786420 CTT786415:CTT786420 DDP786415:DDP786420 DNL786415:DNL786420 DXH786415:DXH786420 EHD786415:EHD786420 EQZ786415:EQZ786420 FAV786415:FAV786420 FKR786415:FKR786420 FUN786415:FUN786420 GEJ786415:GEJ786420 GOF786415:GOF786420 GYB786415:GYB786420 HHX786415:HHX786420 HRT786415:HRT786420 IBP786415:IBP786420 ILL786415:ILL786420 IVH786415:IVH786420 JFD786415:JFD786420 JOZ786415:JOZ786420 JYV786415:JYV786420 KIR786415:KIR786420 KSN786415:KSN786420 LCJ786415:LCJ786420 LMF786415:LMF786420 LWB786415:LWB786420 MFX786415:MFX786420 MPT786415:MPT786420 MZP786415:MZP786420 NJL786415:NJL786420 NTH786415:NTH786420 ODD786415:ODD786420 OMZ786415:OMZ786420 OWV786415:OWV786420 PGR786415:PGR786420 PQN786415:PQN786420 QAJ786415:QAJ786420 QKF786415:QKF786420 QUB786415:QUB786420 RDX786415:RDX786420 RNT786415:RNT786420 RXP786415:RXP786420 SHL786415:SHL786420 SRH786415:SRH786420 TBD786415:TBD786420 TKZ786415:TKZ786420 TUV786415:TUV786420 UER786415:UER786420 UON786415:UON786420 UYJ786415:UYJ786420 VIF786415:VIF786420 VSB786415:VSB786420 WBX786415:WBX786420 WLT786415:WLT786420 WVP786415:WVP786420 C852010:C852015 JD851951:JD851956 SZ851951:SZ851956 ACV851951:ACV851956 AMR851951:AMR851956 AWN851951:AWN851956 BGJ851951:BGJ851956 BQF851951:BQF851956 CAB851951:CAB851956 CJX851951:CJX851956 CTT851951:CTT851956 DDP851951:DDP851956 DNL851951:DNL851956 DXH851951:DXH851956 EHD851951:EHD851956 EQZ851951:EQZ851956 FAV851951:FAV851956 FKR851951:FKR851956 FUN851951:FUN851956 GEJ851951:GEJ851956 GOF851951:GOF851956 GYB851951:GYB851956 HHX851951:HHX851956 HRT851951:HRT851956 IBP851951:IBP851956 ILL851951:ILL851956 IVH851951:IVH851956 JFD851951:JFD851956 JOZ851951:JOZ851956 JYV851951:JYV851956 KIR851951:KIR851956 KSN851951:KSN851956 LCJ851951:LCJ851956 LMF851951:LMF851956 LWB851951:LWB851956 MFX851951:MFX851956 MPT851951:MPT851956 MZP851951:MZP851956 NJL851951:NJL851956 NTH851951:NTH851956 ODD851951:ODD851956 OMZ851951:OMZ851956 OWV851951:OWV851956 PGR851951:PGR851956 PQN851951:PQN851956 QAJ851951:QAJ851956 QKF851951:QKF851956 QUB851951:QUB851956 RDX851951:RDX851956 RNT851951:RNT851956 RXP851951:RXP851956 SHL851951:SHL851956 SRH851951:SRH851956 TBD851951:TBD851956 TKZ851951:TKZ851956 TUV851951:TUV851956 UER851951:UER851956 UON851951:UON851956 UYJ851951:UYJ851956 VIF851951:VIF851956 VSB851951:VSB851956 WBX851951:WBX851956 WLT851951:WLT851956 WVP851951:WVP851956 C917546:C917551 JD917487:JD917492 SZ917487:SZ917492 ACV917487:ACV917492 AMR917487:AMR917492 AWN917487:AWN917492 BGJ917487:BGJ917492 BQF917487:BQF917492 CAB917487:CAB917492 CJX917487:CJX917492 CTT917487:CTT917492 DDP917487:DDP917492 DNL917487:DNL917492 DXH917487:DXH917492 EHD917487:EHD917492 EQZ917487:EQZ917492 FAV917487:FAV917492 FKR917487:FKR917492 FUN917487:FUN917492 GEJ917487:GEJ917492 GOF917487:GOF917492 GYB917487:GYB917492 HHX917487:HHX917492 HRT917487:HRT917492 IBP917487:IBP917492 ILL917487:ILL917492 IVH917487:IVH917492 JFD917487:JFD917492 JOZ917487:JOZ917492 JYV917487:JYV917492 KIR917487:KIR917492 KSN917487:KSN917492 LCJ917487:LCJ917492 LMF917487:LMF917492 LWB917487:LWB917492 MFX917487:MFX917492 MPT917487:MPT917492 MZP917487:MZP917492 NJL917487:NJL917492 NTH917487:NTH917492 ODD917487:ODD917492 OMZ917487:OMZ917492 OWV917487:OWV917492 PGR917487:PGR917492 PQN917487:PQN917492 QAJ917487:QAJ917492 QKF917487:QKF917492 QUB917487:QUB917492 RDX917487:RDX917492 RNT917487:RNT917492 RXP917487:RXP917492 SHL917487:SHL917492 SRH917487:SRH917492 TBD917487:TBD917492 TKZ917487:TKZ917492 TUV917487:TUV917492 UER917487:UER917492 UON917487:UON917492 UYJ917487:UYJ917492 VIF917487:VIF917492 VSB917487:VSB917492 WBX917487:WBX917492 WLT917487:WLT917492 WVP917487:WVP917492 C983082:C983087 JD983023:JD983028 SZ983023:SZ983028 ACV983023:ACV983028 AMR983023:AMR983028 AWN983023:AWN983028 BGJ983023:BGJ983028 BQF983023:BQF983028 CAB983023:CAB983028 CJX983023:CJX983028 CTT983023:CTT983028 DDP983023:DDP983028 DNL983023:DNL983028 DXH983023:DXH983028 EHD983023:EHD983028 EQZ983023:EQZ983028 FAV983023:FAV983028 FKR983023:FKR983028 FUN983023:FUN983028 GEJ983023:GEJ983028 GOF983023:GOF983028 GYB983023:GYB983028 HHX983023:HHX983028 HRT983023:HRT983028 IBP983023:IBP983028 ILL983023:ILL983028 IVH983023:IVH983028 JFD983023:JFD983028 JOZ983023:JOZ983028 JYV983023:JYV983028 KIR983023:KIR983028 KSN983023:KSN983028 LCJ983023:LCJ983028 LMF983023:LMF983028 LWB983023:LWB983028 MFX983023:MFX983028 MPT983023:MPT983028 MZP983023:MZP983028 NJL983023:NJL983028 NTH983023:NTH983028 ODD983023:ODD983028 OMZ983023:OMZ983028 OWV983023:OWV983028 PGR983023:PGR983028 PQN983023:PQN983028 QAJ983023:QAJ983028 QKF983023:QKF983028 QUB983023:QUB983028 RDX983023:RDX983028 RNT983023:RNT983028 RXP983023:RXP983028 SHL983023:SHL983028 SRH983023:SRH983028 TBD983023:TBD983028 TKZ983023:TKZ983028 TUV983023:TUV983028 UER983023:UER983028 UON983023:UON983028 UYJ983023:UYJ983028 VIF983023:VIF983028 VSB983023:VSB983028 WBX983023:WBX983028 WLT983023:WLT983028 WVP983023:WVP983028 C105:C106">
      <formula1>ISTEXT(C105:C476)</formula1>
    </dataValidation>
    <dataValidation type="custom" allowBlank="1" showInputMessage="1" showErrorMessage="1" prompt="Format texte libre" sqref="C65577 JD65518 SZ65518 ACV65518 AMR65518 AWN65518 BGJ65518 BQF65518 CAB65518 CJX65518 CTT65518 DDP65518 DNL65518 DXH65518 EHD65518 EQZ65518 FAV65518 FKR65518 FUN65518 GEJ65518 GOF65518 GYB65518 HHX65518 HRT65518 IBP65518 ILL65518 IVH65518 JFD65518 JOZ65518 JYV65518 KIR65518 KSN65518 LCJ65518 LMF65518 LWB65518 MFX65518 MPT65518 MZP65518 NJL65518 NTH65518 ODD65518 OMZ65518 OWV65518 PGR65518 PQN65518 QAJ65518 QKF65518 QUB65518 RDX65518 RNT65518 RXP65518 SHL65518 SRH65518 TBD65518 TKZ65518 TUV65518 UER65518 UON65518 UYJ65518 VIF65518 VSB65518 WBX65518 WLT65518 WVP65518 C131113 JD131054 SZ131054 ACV131054 AMR131054 AWN131054 BGJ131054 BQF131054 CAB131054 CJX131054 CTT131054 DDP131054 DNL131054 DXH131054 EHD131054 EQZ131054 FAV131054 FKR131054 FUN131054 GEJ131054 GOF131054 GYB131054 HHX131054 HRT131054 IBP131054 ILL131054 IVH131054 JFD131054 JOZ131054 JYV131054 KIR131054 KSN131054 LCJ131054 LMF131054 LWB131054 MFX131054 MPT131054 MZP131054 NJL131054 NTH131054 ODD131054 OMZ131054 OWV131054 PGR131054 PQN131054 QAJ131054 QKF131054 QUB131054 RDX131054 RNT131054 RXP131054 SHL131054 SRH131054 TBD131054 TKZ131054 TUV131054 UER131054 UON131054 UYJ131054 VIF131054 VSB131054 WBX131054 WLT131054 WVP131054 C196649 JD196590 SZ196590 ACV196590 AMR196590 AWN196590 BGJ196590 BQF196590 CAB196590 CJX196590 CTT196590 DDP196590 DNL196590 DXH196590 EHD196590 EQZ196590 FAV196590 FKR196590 FUN196590 GEJ196590 GOF196590 GYB196590 HHX196590 HRT196590 IBP196590 ILL196590 IVH196590 JFD196590 JOZ196590 JYV196590 KIR196590 KSN196590 LCJ196590 LMF196590 LWB196590 MFX196590 MPT196590 MZP196590 NJL196590 NTH196590 ODD196590 OMZ196590 OWV196590 PGR196590 PQN196590 QAJ196590 QKF196590 QUB196590 RDX196590 RNT196590 RXP196590 SHL196590 SRH196590 TBD196590 TKZ196590 TUV196590 UER196590 UON196590 UYJ196590 VIF196590 VSB196590 WBX196590 WLT196590 WVP196590 C262185 JD262126 SZ262126 ACV262126 AMR262126 AWN262126 BGJ262126 BQF262126 CAB262126 CJX262126 CTT262126 DDP262126 DNL262126 DXH262126 EHD262126 EQZ262126 FAV262126 FKR262126 FUN262126 GEJ262126 GOF262126 GYB262126 HHX262126 HRT262126 IBP262126 ILL262126 IVH262126 JFD262126 JOZ262126 JYV262126 KIR262126 KSN262126 LCJ262126 LMF262126 LWB262126 MFX262126 MPT262126 MZP262126 NJL262126 NTH262126 ODD262126 OMZ262126 OWV262126 PGR262126 PQN262126 QAJ262126 QKF262126 QUB262126 RDX262126 RNT262126 RXP262126 SHL262126 SRH262126 TBD262126 TKZ262126 TUV262126 UER262126 UON262126 UYJ262126 VIF262126 VSB262126 WBX262126 WLT262126 WVP262126 C327721 JD327662 SZ327662 ACV327662 AMR327662 AWN327662 BGJ327662 BQF327662 CAB327662 CJX327662 CTT327662 DDP327662 DNL327662 DXH327662 EHD327662 EQZ327662 FAV327662 FKR327662 FUN327662 GEJ327662 GOF327662 GYB327662 HHX327662 HRT327662 IBP327662 ILL327662 IVH327662 JFD327662 JOZ327662 JYV327662 KIR327662 KSN327662 LCJ327662 LMF327662 LWB327662 MFX327662 MPT327662 MZP327662 NJL327662 NTH327662 ODD327662 OMZ327662 OWV327662 PGR327662 PQN327662 QAJ327662 QKF327662 QUB327662 RDX327662 RNT327662 RXP327662 SHL327662 SRH327662 TBD327662 TKZ327662 TUV327662 UER327662 UON327662 UYJ327662 VIF327662 VSB327662 WBX327662 WLT327662 WVP327662 C393257 JD393198 SZ393198 ACV393198 AMR393198 AWN393198 BGJ393198 BQF393198 CAB393198 CJX393198 CTT393198 DDP393198 DNL393198 DXH393198 EHD393198 EQZ393198 FAV393198 FKR393198 FUN393198 GEJ393198 GOF393198 GYB393198 HHX393198 HRT393198 IBP393198 ILL393198 IVH393198 JFD393198 JOZ393198 JYV393198 KIR393198 KSN393198 LCJ393198 LMF393198 LWB393198 MFX393198 MPT393198 MZP393198 NJL393198 NTH393198 ODD393198 OMZ393198 OWV393198 PGR393198 PQN393198 QAJ393198 QKF393198 QUB393198 RDX393198 RNT393198 RXP393198 SHL393198 SRH393198 TBD393198 TKZ393198 TUV393198 UER393198 UON393198 UYJ393198 VIF393198 VSB393198 WBX393198 WLT393198 WVP393198 C458793 JD458734 SZ458734 ACV458734 AMR458734 AWN458734 BGJ458734 BQF458734 CAB458734 CJX458734 CTT458734 DDP458734 DNL458734 DXH458734 EHD458734 EQZ458734 FAV458734 FKR458734 FUN458734 GEJ458734 GOF458734 GYB458734 HHX458734 HRT458734 IBP458734 ILL458734 IVH458734 JFD458734 JOZ458734 JYV458734 KIR458734 KSN458734 LCJ458734 LMF458734 LWB458734 MFX458734 MPT458734 MZP458734 NJL458734 NTH458734 ODD458734 OMZ458734 OWV458734 PGR458734 PQN458734 QAJ458734 QKF458734 QUB458734 RDX458734 RNT458734 RXP458734 SHL458734 SRH458734 TBD458734 TKZ458734 TUV458734 UER458734 UON458734 UYJ458734 VIF458734 VSB458734 WBX458734 WLT458734 WVP458734 C524329 JD524270 SZ524270 ACV524270 AMR524270 AWN524270 BGJ524270 BQF524270 CAB524270 CJX524270 CTT524270 DDP524270 DNL524270 DXH524270 EHD524270 EQZ524270 FAV524270 FKR524270 FUN524270 GEJ524270 GOF524270 GYB524270 HHX524270 HRT524270 IBP524270 ILL524270 IVH524270 JFD524270 JOZ524270 JYV524270 KIR524270 KSN524270 LCJ524270 LMF524270 LWB524270 MFX524270 MPT524270 MZP524270 NJL524270 NTH524270 ODD524270 OMZ524270 OWV524270 PGR524270 PQN524270 QAJ524270 QKF524270 QUB524270 RDX524270 RNT524270 RXP524270 SHL524270 SRH524270 TBD524270 TKZ524270 TUV524270 UER524270 UON524270 UYJ524270 VIF524270 VSB524270 WBX524270 WLT524270 WVP524270 C589865 JD589806 SZ589806 ACV589806 AMR589806 AWN589806 BGJ589806 BQF589806 CAB589806 CJX589806 CTT589806 DDP589806 DNL589806 DXH589806 EHD589806 EQZ589806 FAV589806 FKR589806 FUN589806 GEJ589806 GOF589806 GYB589806 HHX589806 HRT589806 IBP589806 ILL589806 IVH589806 JFD589806 JOZ589806 JYV589806 KIR589806 KSN589806 LCJ589806 LMF589806 LWB589806 MFX589806 MPT589806 MZP589806 NJL589806 NTH589806 ODD589806 OMZ589806 OWV589806 PGR589806 PQN589806 QAJ589806 QKF589806 QUB589806 RDX589806 RNT589806 RXP589806 SHL589806 SRH589806 TBD589806 TKZ589806 TUV589806 UER589806 UON589806 UYJ589806 VIF589806 VSB589806 WBX589806 WLT589806 WVP589806 C655401 JD655342 SZ655342 ACV655342 AMR655342 AWN655342 BGJ655342 BQF655342 CAB655342 CJX655342 CTT655342 DDP655342 DNL655342 DXH655342 EHD655342 EQZ655342 FAV655342 FKR655342 FUN655342 GEJ655342 GOF655342 GYB655342 HHX655342 HRT655342 IBP655342 ILL655342 IVH655342 JFD655342 JOZ655342 JYV655342 KIR655342 KSN655342 LCJ655342 LMF655342 LWB655342 MFX655342 MPT655342 MZP655342 NJL655342 NTH655342 ODD655342 OMZ655342 OWV655342 PGR655342 PQN655342 QAJ655342 QKF655342 QUB655342 RDX655342 RNT655342 RXP655342 SHL655342 SRH655342 TBD655342 TKZ655342 TUV655342 UER655342 UON655342 UYJ655342 VIF655342 VSB655342 WBX655342 WLT655342 WVP655342 C720937 JD720878 SZ720878 ACV720878 AMR720878 AWN720878 BGJ720878 BQF720878 CAB720878 CJX720878 CTT720878 DDP720878 DNL720878 DXH720878 EHD720878 EQZ720878 FAV720878 FKR720878 FUN720878 GEJ720878 GOF720878 GYB720878 HHX720878 HRT720878 IBP720878 ILL720878 IVH720878 JFD720878 JOZ720878 JYV720878 KIR720878 KSN720878 LCJ720878 LMF720878 LWB720878 MFX720878 MPT720878 MZP720878 NJL720878 NTH720878 ODD720878 OMZ720878 OWV720878 PGR720878 PQN720878 QAJ720878 QKF720878 QUB720878 RDX720878 RNT720878 RXP720878 SHL720878 SRH720878 TBD720878 TKZ720878 TUV720878 UER720878 UON720878 UYJ720878 VIF720878 VSB720878 WBX720878 WLT720878 WVP720878 C786473 JD786414 SZ786414 ACV786414 AMR786414 AWN786414 BGJ786414 BQF786414 CAB786414 CJX786414 CTT786414 DDP786414 DNL786414 DXH786414 EHD786414 EQZ786414 FAV786414 FKR786414 FUN786414 GEJ786414 GOF786414 GYB786414 HHX786414 HRT786414 IBP786414 ILL786414 IVH786414 JFD786414 JOZ786414 JYV786414 KIR786414 KSN786414 LCJ786414 LMF786414 LWB786414 MFX786414 MPT786414 MZP786414 NJL786414 NTH786414 ODD786414 OMZ786414 OWV786414 PGR786414 PQN786414 QAJ786414 QKF786414 QUB786414 RDX786414 RNT786414 RXP786414 SHL786414 SRH786414 TBD786414 TKZ786414 TUV786414 UER786414 UON786414 UYJ786414 VIF786414 VSB786414 WBX786414 WLT786414 WVP786414 C852009 JD851950 SZ851950 ACV851950 AMR851950 AWN851950 BGJ851950 BQF851950 CAB851950 CJX851950 CTT851950 DDP851950 DNL851950 DXH851950 EHD851950 EQZ851950 FAV851950 FKR851950 FUN851950 GEJ851950 GOF851950 GYB851950 HHX851950 HRT851950 IBP851950 ILL851950 IVH851950 JFD851950 JOZ851950 JYV851950 KIR851950 KSN851950 LCJ851950 LMF851950 LWB851950 MFX851950 MPT851950 MZP851950 NJL851950 NTH851950 ODD851950 OMZ851950 OWV851950 PGR851950 PQN851950 QAJ851950 QKF851950 QUB851950 RDX851950 RNT851950 RXP851950 SHL851950 SRH851950 TBD851950 TKZ851950 TUV851950 UER851950 UON851950 UYJ851950 VIF851950 VSB851950 WBX851950 WLT851950 WVP851950 C917545 JD917486 SZ917486 ACV917486 AMR917486 AWN917486 BGJ917486 BQF917486 CAB917486 CJX917486 CTT917486 DDP917486 DNL917486 DXH917486 EHD917486 EQZ917486 FAV917486 FKR917486 FUN917486 GEJ917486 GOF917486 GYB917486 HHX917486 HRT917486 IBP917486 ILL917486 IVH917486 JFD917486 JOZ917486 JYV917486 KIR917486 KSN917486 LCJ917486 LMF917486 LWB917486 MFX917486 MPT917486 MZP917486 NJL917486 NTH917486 ODD917486 OMZ917486 OWV917486 PGR917486 PQN917486 QAJ917486 QKF917486 QUB917486 RDX917486 RNT917486 RXP917486 SHL917486 SRH917486 TBD917486 TKZ917486 TUV917486 UER917486 UON917486 UYJ917486 VIF917486 VSB917486 WBX917486 WLT917486 WVP917486 C983081 JD983022 SZ983022 ACV983022 AMR983022 AWN983022 BGJ983022 BQF983022 CAB983022 CJX983022 CTT983022 DDP983022 DNL983022 DXH983022 EHD983022 EQZ983022 FAV983022 FKR983022 FUN983022 GEJ983022 GOF983022 GYB983022 HHX983022 HRT983022 IBP983022 ILL983022 IVH983022 JFD983022 JOZ983022 JYV983022 KIR983022 KSN983022 LCJ983022 LMF983022 LWB983022 MFX983022 MPT983022 MZP983022 NJL983022 NTH983022 ODD983022 OMZ983022 OWV983022 PGR983022 PQN983022 QAJ983022 QKF983022 QUB983022 RDX983022 RNT983022 RXP983022 SHL983022 SRH983022 TBD983022 TKZ983022 TUV983022 UER983022 UON983022 UYJ983022 VIF983022 VSB983022 WBX983022 WLT983022 WVP983022 C93">
      <formula1>ISTEXT(C93:C462)</formula1>
    </dataValidation>
    <dataValidation type="custom" allowBlank="1" showInputMessage="1" showErrorMessage="1" prompt="Format texte libre" sqref="C131159:C131161 C196695:C196697 C262231:C262233 C327767:C327769 C393303:C393305 C458839:C458841 C524375:C524377 C589911:C589913 C655447:C655449 C720983:C720985 C786519:C786521 C852055:C852057 C917591:C917593 C983127:C983129 C65627:C65637 C131163:C131173 C196699:C196709 C262235:C262245 C327771:C327781 C393307:C393317 C458843:C458853 C524379:C524389 C589915:C589925 C655451:C655461 C720987:C720997 C786523:C786533 C852059:C852069 C917595:C917605 C983131:C983141 C65623:C65625">
      <formula1>ISTEXT(A65599:A66036)</formula1>
    </dataValidation>
    <dataValidation type="custom" allowBlank="1" showInputMessage="1" showErrorMessage="1" prompt="Format texte libre" sqref="C131155 C196691 C262227 C327763 C393299 C458835 C524371 C589907 C655443 C720979 C786515 C852051 C917587 C983123 C65599:C65600 C131135:C131136 C196671:C196672 C262207:C262208 C327743:C327744 C393279:C393280 C458815:C458816 C524351:C524352 C589887:C589888 C655423:C655424 C720959:C720960 C786495:C786496 C852031:C852032 C917567:C917568 C983103:C983104 C65619">
      <formula1>ISTEXT(A65575:A65933)</formula1>
    </dataValidation>
    <dataValidation type="custom" allowBlank="1" showInputMessage="1" showErrorMessage="1" prompt="Format texte libre" sqref="C131150 C196686 C262222 C327758 C393294 C458830 C524366 C589902 C655438 C720974 C786510 C852046 C917582 C983118 C65614">
      <formula1>ISTEXT(A65590:A66012)</formula1>
    </dataValidation>
    <dataValidation type="custom" allowBlank="1" showInputMessage="1" showErrorMessage="1" prompt="Format texte libre" sqref="C131151:C131154 C196687:C196690 C262223:C262226 C327759:C327762 C393295:C393298 C458831:C458834 C524367:C524370 C589903:C589906 C655439:C655442 C720975:C720978 C786511:C786514 C852047:C852050 C917583:C917586 C983119:C983122 C65615:C65618">
      <formula1>ISTEXT(A65591:A66014)</formula1>
    </dataValidation>
    <dataValidation type="custom" allowBlank="1" showInputMessage="1" showErrorMessage="1" prompt="Format texte libre" sqref="C131145 C196681 C262217 C327753 C393289 C458825 C524361 C589897 C655433 C720969 C786505 C852041 C917577 C983113 C65609">
      <formula1>ISTEXT(A65585:A65950)</formula1>
    </dataValidation>
    <dataValidation type="custom" allowBlank="1" showInputMessage="1" showErrorMessage="1" prompt="Format texte libre" sqref="C131146 C196682 C262218 C327754 C393290 C458826 C524362 C589898 C655434 C720970 C786506 C852042 C917578 C983114 C65610">
      <formula1>ISTEXT(A65586:A65952)</formula1>
    </dataValidation>
    <dataValidation type="custom" allowBlank="1" showInputMessage="1" showErrorMessage="1" prompt="Format texte libre" sqref="C131138:C131139 C196674:C196675 C262210:C262211 C327746:C327747 C393282:C393283 C458818:C458819 C524354:C524355 C589890:C589891 C655426:C655427 C720962:C720963 C786498:C786499 C852034:C852035 C917570:C917571 C983106:C983107 C65602:C65603">
      <formula1>ISTEXT(A65578:A65942)</formula1>
    </dataValidation>
    <dataValidation type="custom" allowBlank="1" showInputMessage="1" showErrorMessage="1" prompt="Format texte libre" sqref="C131140 C196676 C262212 C327748 C393284 C458820 C524356 C589892 C655428 C720964 C786500 C852036 C917572 C983108 C65604">
      <formula1>ISTEXT(A65580:A65947)</formula1>
    </dataValidation>
    <dataValidation type="custom" allowBlank="1" showInputMessage="1" showErrorMessage="1" prompt="Format texte libre" sqref="C131137 C196673 C262209 C327745 C393281 C458817 C524353 C589889 C655425 C720961 C786497 C852033 C917569 C983105 C65601">
      <formula1>ISTEXT(A65577:A65938)</formula1>
    </dataValidation>
    <dataValidation type="custom" allowBlank="1" showInputMessage="1" showErrorMessage="1" prompt="Format texte libre" sqref="C131141 C196677 C262213 C327749 C393285 C458821 C524357 C589893 C655429 C720965 C786501 C852037 C917573 C983109 C65605">
      <formula1>ISTEXT(A65581:A65949)</formula1>
    </dataValidation>
    <dataValidation type="custom" allowBlank="1" showInputMessage="1" showErrorMessage="1" prompt="Format texte libre" sqref="C65575 JD65516 SZ65516 ACV65516 AMR65516 AWN65516 BGJ65516 BQF65516 CAB65516 CJX65516 CTT65516 DDP65516 DNL65516 DXH65516 EHD65516 EQZ65516 FAV65516 FKR65516 FUN65516 GEJ65516 GOF65516 GYB65516 HHX65516 HRT65516 IBP65516 ILL65516 IVH65516 JFD65516 JOZ65516 JYV65516 KIR65516 KSN65516 LCJ65516 LMF65516 LWB65516 MFX65516 MPT65516 MZP65516 NJL65516 NTH65516 ODD65516 OMZ65516 OWV65516 PGR65516 PQN65516 QAJ65516 QKF65516 QUB65516 RDX65516 RNT65516 RXP65516 SHL65516 SRH65516 TBD65516 TKZ65516 TUV65516 UER65516 UON65516 UYJ65516 VIF65516 VSB65516 WBX65516 WLT65516 WVP65516 C131111 JD131052 SZ131052 ACV131052 AMR131052 AWN131052 BGJ131052 BQF131052 CAB131052 CJX131052 CTT131052 DDP131052 DNL131052 DXH131052 EHD131052 EQZ131052 FAV131052 FKR131052 FUN131052 GEJ131052 GOF131052 GYB131052 HHX131052 HRT131052 IBP131052 ILL131052 IVH131052 JFD131052 JOZ131052 JYV131052 KIR131052 KSN131052 LCJ131052 LMF131052 LWB131052 MFX131052 MPT131052 MZP131052 NJL131052 NTH131052 ODD131052 OMZ131052 OWV131052 PGR131052 PQN131052 QAJ131052 QKF131052 QUB131052 RDX131052 RNT131052 RXP131052 SHL131052 SRH131052 TBD131052 TKZ131052 TUV131052 UER131052 UON131052 UYJ131052 VIF131052 VSB131052 WBX131052 WLT131052 WVP131052 C196647 JD196588 SZ196588 ACV196588 AMR196588 AWN196588 BGJ196588 BQF196588 CAB196588 CJX196588 CTT196588 DDP196588 DNL196588 DXH196588 EHD196588 EQZ196588 FAV196588 FKR196588 FUN196588 GEJ196588 GOF196588 GYB196588 HHX196588 HRT196588 IBP196588 ILL196588 IVH196588 JFD196588 JOZ196588 JYV196588 KIR196588 KSN196588 LCJ196588 LMF196588 LWB196588 MFX196588 MPT196588 MZP196588 NJL196588 NTH196588 ODD196588 OMZ196588 OWV196588 PGR196588 PQN196588 QAJ196588 QKF196588 QUB196588 RDX196588 RNT196588 RXP196588 SHL196588 SRH196588 TBD196588 TKZ196588 TUV196588 UER196588 UON196588 UYJ196588 VIF196588 VSB196588 WBX196588 WLT196588 WVP196588 C262183 JD262124 SZ262124 ACV262124 AMR262124 AWN262124 BGJ262124 BQF262124 CAB262124 CJX262124 CTT262124 DDP262124 DNL262124 DXH262124 EHD262124 EQZ262124 FAV262124 FKR262124 FUN262124 GEJ262124 GOF262124 GYB262124 HHX262124 HRT262124 IBP262124 ILL262124 IVH262124 JFD262124 JOZ262124 JYV262124 KIR262124 KSN262124 LCJ262124 LMF262124 LWB262124 MFX262124 MPT262124 MZP262124 NJL262124 NTH262124 ODD262124 OMZ262124 OWV262124 PGR262124 PQN262124 QAJ262124 QKF262124 QUB262124 RDX262124 RNT262124 RXP262124 SHL262124 SRH262124 TBD262124 TKZ262124 TUV262124 UER262124 UON262124 UYJ262124 VIF262124 VSB262124 WBX262124 WLT262124 WVP262124 C327719 JD327660 SZ327660 ACV327660 AMR327660 AWN327660 BGJ327660 BQF327660 CAB327660 CJX327660 CTT327660 DDP327660 DNL327660 DXH327660 EHD327660 EQZ327660 FAV327660 FKR327660 FUN327660 GEJ327660 GOF327660 GYB327660 HHX327660 HRT327660 IBP327660 ILL327660 IVH327660 JFD327660 JOZ327660 JYV327660 KIR327660 KSN327660 LCJ327660 LMF327660 LWB327660 MFX327660 MPT327660 MZP327660 NJL327660 NTH327660 ODD327660 OMZ327660 OWV327660 PGR327660 PQN327660 QAJ327660 QKF327660 QUB327660 RDX327660 RNT327660 RXP327660 SHL327660 SRH327660 TBD327660 TKZ327660 TUV327660 UER327660 UON327660 UYJ327660 VIF327660 VSB327660 WBX327660 WLT327660 WVP327660 C393255 JD393196 SZ393196 ACV393196 AMR393196 AWN393196 BGJ393196 BQF393196 CAB393196 CJX393196 CTT393196 DDP393196 DNL393196 DXH393196 EHD393196 EQZ393196 FAV393196 FKR393196 FUN393196 GEJ393196 GOF393196 GYB393196 HHX393196 HRT393196 IBP393196 ILL393196 IVH393196 JFD393196 JOZ393196 JYV393196 KIR393196 KSN393196 LCJ393196 LMF393196 LWB393196 MFX393196 MPT393196 MZP393196 NJL393196 NTH393196 ODD393196 OMZ393196 OWV393196 PGR393196 PQN393196 QAJ393196 QKF393196 QUB393196 RDX393196 RNT393196 RXP393196 SHL393196 SRH393196 TBD393196 TKZ393196 TUV393196 UER393196 UON393196 UYJ393196 VIF393196 VSB393196 WBX393196 WLT393196 WVP393196 C458791 JD458732 SZ458732 ACV458732 AMR458732 AWN458732 BGJ458732 BQF458732 CAB458732 CJX458732 CTT458732 DDP458732 DNL458732 DXH458732 EHD458732 EQZ458732 FAV458732 FKR458732 FUN458732 GEJ458732 GOF458732 GYB458732 HHX458732 HRT458732 IBP458732 ILL458732 IVH458732 JFD458732 JOZ458732 JYV458732 KIR458732 KSN458732 LCJ458732 LMF458732 LWB458732 MFX458732 MPT458732 MZP458732 NJL458732 NTH458732 ODD458732 OMZ458732 OWV458732 PGR458732 PQN458732 QAJ458732 QKF458732 QUB458732 RDX458732 RNT458732 RXP458732 SHL458732 SRH458732 TBD458732 TKZ458732 TUV458732 UER458732 UON458732 UYJ458732 VIF458732 VSB458732 WBX458732 WLT458732 WVP458732 C524327 JD524268 SZ524268 ACV524268 AMR524268 AWN524268 BGJ524268 BQF524268 CAB524268 CJX524268 CTT524268 DDP524268 DNL524268 DXH524268 EHD524268 EQZ524268 FAV524268 FKR524268 FUN524268 GEJ524268 GOF524268 GYB524268 HHX524268 HRT524268 IBP524268 ILL524268 IVH524268 JFD524268 JOZ524268 JYV524268 KIR524268 KSN524268 LCJ524268 LMF524268 LWB524268 MFX524268 MPT524268 MZP524268 NJL524268 NTH524268 ODD524268 OMZ524268 OWV524268 PGR524268 PQN524268 QAJ524268 QKF524268 QUB524268 RDX524268 RNT524268 RXP524268 SHL524268 SRH524268 TBD524268 TKZ524268 TUV524268 UER524268 UON524268 UYJ524268 VIF524268 VSB524268 WBX524268 WLT524268 WVP524268 C589863 JD589804 SZ589804 ACV589804 AMR589804 AWN589804 BGJ589804 BQF589804 CAB589804 CJX589804 CTT589804 DDP589804 DNL589804 DXH589804 EHD589804 EQZ589804 FAV589804 FKR589804 FUN589804 GEJ589804 GOF589804 GYB589804 HHX589804 HRT589804 IBP589804 ILL589804 IVH589804 JFD589804 JOZ589804 JYV589804 KIR589804 KSN589804 LCJ589804 LMF589804 LWB589804 MFX589804 MPT589804 MZP589804 NJL589804 NTH589804 ODD589804 OMZ589804 OWV589804 PGR589804 PQN589804 QAJ589804 QKF589804 QUB589804 RDX589804 RNT589804 RXP589804 SHL589804 SRH589804 TBD589804 TKZ589804 TUV589804 UER589804 UON589804 UYJ589804 VIF589804 VSB589804 WBX589804 WLT589804 WVP589804 C655399 JD655340 SZ655340 ACV655340 AMR655340 AWN655340 BGJ655340 BQF655340 CAB655340 CJX655340 CTT655340 DDP655340 DNL655340 DXH655340 EHD655340 EQZ655340 FAV655340 FKR655340 FUN655340 GEJ655340 GOF655340 GYB655340 HHX655340 HRT655340 IBP655340 ILL655340 IVH655340 JFD655340 JOZ655340 JYV655340 KIR655340 KSN655340 LCJ655340 LMF655340 LWB655340 MFX655340 MPT655340 MZP655340 NJL655340 NTH655340 ODD655340 OMZ655340 OWV655340 PGR655340 PQN655340 QAJ655340 QKF655340 QUB655340 RDX655340 RNT655340 RXP655340 SHL655340 SRH655340 TBD655340 TKZ655340 TUV655340 UER655340 UON655340 UYJ655340 VIF655340 VSB655340 WBX655340 WLT655340 WVP655340 C720935 JD720876 SZ720876 ACV720876 AMR720876 AWN720876 BGJ720876 BQF720876 CAB720876 CJX720876 CTT720876 DDP720876 DNL720876 DXH720876 EHD720876 EQZ720876 FAV720876 FKR720876 FUN720876 GEJ720876 GOF720876 GYB720876 HHX720876 HRT720876 IBP720876 ILL720876 IVH720876 JFD720876 JOZ720876 JYV720876 KIR720876 KSN720876 LCJ720876 LMF720876 LWB720876 MFX720876 MPT720876 MZP720876 NJL720876 NTH720876 ODD720876 OMZ720876 OWV720876 PGR720876 PQN720876 QAJ720876 QKF720876 QUB720876 RDX720876 RNT720876 RXP720876 SHL720876 SRH720876 TBD720876 TKZ720876 TUV720876 UER720876 UON720876 UYJ720876 VIF720876 VSB720876 WBX720876 WLT720876 WVP720876 C786471 JD786412 SZ786412 ACV786412 AMR786412 AWN786412 BGJ786412 BQF786412 CAB786412 CJX786412 CTT786412 DDP786412 DNL786412 DXH786412 EHD786412 EQZ786412 FAV786412 FKR786412 FUN786412 GEJ786412 GOF786412 GYB786412 HHX786412 HRT786412 IBP786412 ILL786412 IVH786412 JFD786412 JOZ786412 JYV786412 KIR786412 KSN786412 LCJ786412 LMF786412 LWB786412 MFX786412 MPT786412 MZP786412 NJL786412 NTH786412 ODD786412 OMZ786412 OWV786412 PGR786412 PQN786412 QAJ786412 QKF786412 QUB786412 RDX786412 RNT786412 RXP786412 SHL786412 SRH786412 TBD786412 TKZ786412 TUV786412 UER786412 UON786412 UYJ786412 VIF786412 VSB786412 WBX786412 WLT786412 WVP786412 C852007 JD851948 SZ851948 ACV851948 AMR851948 AWN851948 BGJ851948 BQF851948 CAB851948 CJX851948 CTT851948 DDP851948 DNL851948 DXH851948 EHD851948 EQZ851948 FAV851948 FKR851948 FUN851948 GEJ851948 GOF851948 GYB851948 HHX851948 HRT851948 IBP851948 ILL851948 IVH851948 JFD851948 JOZ851948 JYV851948 KIR851948 KSN851948 LCJ851948 LMF851948 LWB851948 MFX851948 MPT851948 MZP851948 NJL851948 NTH851948 ODD851948 OMZ851948 OWV851948 PGR851948 PQN851948 QAJ851948 QKF851948 QUB851948 RDX851948 RNT851948 RXP851948 SHL851948 SRH851948 TBD851948 TKZ851948 TUV851948 UER851948 UON851948 UYJ851948 VIF851948 VSB851948 WBX851948 WLT851948 WVP851948 C917543 JD917484 SZ917484 ACV917484 AMR917484 AWN917484 BGJ917484 BQF917484 CAB917484 CJX917484 CTT917484 DDP917484 DNL917484 DXH917484 EHD917484 EQZ917484 FAV917484 FKR917484 FUN917484 GEJ917484 GOF917484 GYB917484 HHX917484 HRT917484 IBP917484 ILL917484 IVH917484 JFD917484 JOZ917484 JYV917484 KIR917484 KSN917484 LCJ917484 LMF917484 LWB917484 MFX917484 MPT917484 MZP917484 NJL917484 NTH917484 ODD917484 OMZ917484 OWV917484 PGR917484 PQN917484 QAJ917484 QKF917484 QUB917484 RDX917484 RNT917484 RXP917484 SHL917484 SRH917484 TBD917484 TKZ917484 TUV917484 UER917484 UON917484 UYJ917484 VIF917484 VSB917484 WBX917484 WLT917484 WVP917484 C983079 JD983020 SZ983020 ACV983020 AMR983020 AWN983020 BGJ983020 BQF983020 CAB983020 CJX983020 CTT983020 DDP983020 DNL983020 DXH983020 EHD983020 EQZ983020 FAV983020 FKR983020 FUN983020 GEJ983020 GOF983020 GYB983020 HHX983020 HRT983020 IBP983020 ILL983020 IVH983020 JFD983020 JOZ983020 JYV983020 KIR983020 KSN983020 LCJ983020 LMF983020 LWB983020 MFX983020 MPT983020 MZP983020 NJL983020 NTH983020 ODD983020 OMZ983020 OWV983020 PGR983020 PQN983020 QAJ983020 QKF983020 QUB983020 RDX983020 RNT983020 RXP983020 SHL983020 SRH983020 TBD983020 TKZ983020 TUV983020 UER983020 UON983020 UYJ983020 VIF983020 VSB983020 WBX983020 WLT983020 WVP983020">
      <formula1>ISTEXT(C65516:C65883)</formula1>
    </dataValidation>
    <dataValidation type="custom" allowBlank="1" showInputMessage="1" showErrorMessage="1" prompt="Format texte libre" sqref="C65595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C131131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C196667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C262203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C327739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C393275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C458811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C524347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C589883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C655419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C720955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C786491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C852027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C917563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C983099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formula1>ISTEXT(C65536:C66002)</formula1>
    </dataValidation>
    <dataValidation type="custom" allowBlank="1" showInputMessage="1" showErrorMessage="1" prompt="Format texte libre" sqref="E65627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E131163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E196699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E262235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E327771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E393307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E458843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E524379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E589915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E655451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E720987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E786523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E852059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E917595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E983131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E65636:F65637 JF65577:JG65578 TB65577:TC65578 ACX65577:ACY65578 AMT65577:AMU65578 AWP65577:AWQ65578 BGL65577:BGM65578 BQH65577:BQI65578 CAD65577:CAE65578 CJZ65577:CKA65578 CTV65577:CTW65578 DDR65577:DDS65578 DNN65577:DNO65578 DXJ65577:DXK65578 EHF65577:EHG65578 ERB65577:ERC65578 FAX65577:FAY65578 FKT65577:FKU65578 FUP65577:FUQ65578 GEL65577:GEM65578 GOH65577:GOI65578 GYD65577:GYE65578 HHZ65577:HIA65578 HRV65577:HRW65578 IBR65577:IBS65578 ILN65577:ILO65578 IVJ65577:IVK65578 JFF65577:JFG65578 JPB65577:JPC65578 JYX65577:JYY65578 KIT65577:KIU65578 KSP65577:KSQ65578 LCL65577:LCM65578 LMH65577:LMI65578 LWD65577:LWE65578 MFZ65577:MGA65578 MPV65577:MPW65578 MZR65577:MZS65578 NJN65577:NJO65578 NTJ65577:NTK65578 ODF65577:ODG65578 ONB65577:ONC65578 OWX65577:OWY65578 PGT65577:PGU65578 PQP65577:PQQ65578 QAL65577:QAM65578 QKH65577:QKI65578 QUD65577:QUE65578 RDZ65577:REA65578 RNV65577:RNW65578 RXR65577:RXS65578 SHN65577:SHO65578 SRJ65577:SRK65578 TBF65577:TBG65578 TLB65577:TLC65578 TUX65577:TUY65578 UET65577:UEU65578 UOP65577:UOQ65578 UYL65577:UYM65578 VIH65577:VII65578 VSD65577:VSE65578 WBZ65577:WCA65578 WLV65577:WLW65578 WVR65577:WVS65578 E131172:F131173 JF131113:JG131114 TB131113:TC131114 ACX131113:ACY131114 AMT131113:AMU131114 AWP131113:AWQ131114 BGL131113:BGM131114 BQH131113:BQI131114 CAD131113:CAE131114 CJZ131113:CKA131114 CTV131113:CTW131114 DDR131113:DDS131114 DNN131113:DNO131114 DXJ131113:DXK131114 EHF131113:EHG131114 ERB131113:ERC131114 FAX131113:FAY131114 FKT131113:FKU131114 FUP131113:FUQ131114 GEL131113:GEM131114 GOH131113:GOI131114 GYD131113:GYE131114 HHZ131113:HIA131114 HRV131113:HRW131114 IBR131113:IBS131114 ILN131113:ILO131114 IVJ131113:IVK131114 JFF131113:JFG131114 JPB131113:JPC131114 JYX131113:JYY131114 KIT131113:KIU131114 KSP131113:KSQ131114 LCL131113:LCM131114 LMH131113:LMI131114 LWD131113:LWE131114 MFZ131113:MGA131114 MPV131113:MPW131114 MZR131113:MZS131114 NJN131113:NJO131114 NTJ131113:NTK131114 ODF131113:ODG131114 ONB131113:ONC131114 OWX131113:OWY131114 PGT131113:PGU131114 PQP131113:PQQ131114 QAL131113:QAM131114 QKH131113:QKI131114 QUD131113:QUE131114 RDZ131113:REA131114 RNV131113:RNW131114 RXR131113:RXS131114 SHN131113:SHO131114 SRJ131113:SRK131114 TBF131113:TBG131114 TLB131113:TLC131114 TUX131113:TUY131114 UET131113:UEU131114 UOP131113:UOQ131114 UYL131113:UYM131114 VIH131113:VII131114 VSD131113:VSE131114 WBZ131113:WCA131114 WLV131113:WLW131114 WVR131113:WVS131114 E196708:F196709 JF196649:JG196650 TB196649:TC196650 ACX196649:ACY196650 AMT196649:AMU196650 AWP196649:AWQ196650 BGL196649:BGM196650 BQH196649:BQI196650 CAD196649:CAE196650 CJZ196649:CKA196650 CTV196649:CTW196650 DDR196649:DDS196650 DNN196649:DNO196650 DXJ196649:DXK196650 EHF196649:EHG196650 ERB196649:ERC196650 FAX196649:FAY196650 FKT196649:FKU196650 FUP196649:FUQ196650 GEL196649:GEM196650 GOH196649:GOI196650 GYD196649:GYE196650 HHZ196649:HIA196650 HRV196649:HRW196650 IBR196649:IBS196650 ILN196649:ILO196650 IVJ196649:IVK196650 JFF196649:JFG196650 JPB196649:JPC196650 JYX196649:JYY196650 KIT196649:KIU196650 KSP196649:KSQ196650 LCL196649:LCM196650 LMH196649:LMI196650 LWD196649:LWE196650 MFZ196649:MGA196650 MPV196649:MPW196650 MZR196649:MZS196650 NJN196649:NJO196650 NTJ196649:NTK196650 ODF196649:ODG196650 ONB196649:ONC196650 OWX196649:OWY196650 PGT196649:PGU196650 PQP196649:PQQ196650 QAL196649:QAM196650 QKH196649:QKI196650 QUD196649:QUE196650 RDZ196649:REA196650 RNV196649:RNW196650 RXR196649:RXS196650 SHN196649:SHO196650 SRJ196649:SRK196650 TBF196649:TBG196650 TLB196649:TLC196650 TUX196649:TUY196650 UET196649:UEU196650 UOP196649:UOQ196650 UYL196649:UYM196650 VIH196649:VII196650 VSD196649:VSE196650 WBZ196649:WCA196650 WLV196649:WLW196650 WVR196649:WVS196650 E262244:F262245 JF262185:JG262186 TB262185:TC262186 ACX262185:ACY262186 AMT262185:AMU262186 AWP262185:AWQ262186 BGL262185:BGM262186 BQH262185:BQI262186 CAD262185:CAE262186 CJZ262185:CKA262186 CTV262185:CTW262186 DDR262185:DDS262186 DNN262185:DNO262186 DXJ262185:DXK262186 EHF262185:EHG262186 ERB262185:ERC262186 FAX262185:FAY262186 FKT262185:FKU262186 FUP262185:FUQ262186 GEL262185:GEM262186 GOH262185:GOI262186 GYD262185:GYE262186 HHZ262185:HIA262186 HRV262185:HRW262186 IBR262185:IBS262186 ILN262185:ILO262186 IVJ262185:IVK262186 JFF262185:JFG262186 JPB262185:JPC262186 JYX262185:JYY262186 KIT262185:KIU262186 KSP262185:KSQ262186 LCL262185:LCM262186 LMH262185:LMI262186 LWD262185:LWE262186 MFZ262185:MGA262186 MPV262185:MPW262186 MZR262185:MZS262186 NJN262185:NJO262186 NTJ262185:NTK262186 ODF262185:ODG262186 ONB262185:ONC262186 OWX262185:OWY262186 PGT262185:PGU262186 PQP262185:PQQ262186 QAL262185:QAM262186 QKH262185:QKI262186 QUD262185:QUE262186 RDZ262185:REA262186 RNV262185:RNW262186 RXR262185:RXS262186 SHN262185:SHO262186 SRJ262185:SRK262186 TBF262185:TBG262186 TLB262185:TLC262186 TUX262185:TUY262186 UET262185:UEU262186 UOP262185:UOQ262186 UYL262185:UYM262186 VIH262185:VII262186 VSD262185:VSE262186 WBZ262185:WCA262186 WLV262185:WLW262186 WVR262185:WVS262186 E327780:F327781 JF327721:JG327722 TB327721:TC327722 ACX327721:ACY327722 AMT327721:AMU327722 AWP327721:AWQ327722 BGL327721:BGM327722 BQH327721:BQI327722 CAD327721:CAE327722 CJZ327721:CKA327722 CTV327721:CTW327722 DDR327721:DDS327722 DNN327721:DNO327722 DXJ327721:DXK327722 EHF327721:EHG327722 ERB327721:ERC327722 FAX327721:FAY327722 FKT327721:FKU327722 FUP327721:FUQ327722 GEL327721:GEM327722 GOH327721:GOI327722 GYD327721:GYE327722 HHZ327721:HIA327722 HRV327721:HRW327722 IBR327721:IBS327722 ILN327721:ILO327722 IVJ327721:IVK327722 JFF327721:JFG327722 JPB327721:JPC327722 JYX327721:JYY327722 KIT327721:KIU327722 KSP327721:KSQ327722 LCL327721:LCM327722 LMH327721:LMI327722 LWD327721:LWE327722 MFZ327721:MGA327722 MPV327721:MPW327722 MZR327721:MZS327722 NJN327721:NJO327722 NTJ327721:NTK327722 ODF327721:ODG327722 ONB327721:ONC327722 OWX327721:OWY327722 PGT327721:PGU327722 PQP327721:PQQ327722 QAL327721:QAM327722 QKH327721:QKI327722 QUD327721:QUE327722 RDZ327721:REA327722 RNV327721:RNW327722 RXR327721:RXS327722 SHN327721:SHO327722 SRJ327721:SRK327722 TBF327721:TBG327722 TLB327721:TLC327722 TUX327721:TUY327722 UET327721:UEU327722 UOP327721:UOQ327722 UYL327721:UYM327722 VIH327721:VII327722 VSD327721:VSE327722 WBZ327721:WCA327722 WLV327721:WLW327722 WVR327721:WVS327722 E393316:F393317 JF393257:JG393258 TB393257:TC393258 ACX393257:ACY393258 AMT393257:AMU393258 AWP393257:AWQ393258 BGL393257:BGM393258 BQH393257:BQI393258 CAD393257:CAE393258 CJZ393257:CKA393258 CTV393257:CTW393258 DDR393257:DDS393258 DNN393257:DNO393258 DXJ393257:DXK393258 EHF393257:EHG393258 ERB393257:ERC393258 FAX393257:FAY393258 FKT393257:FKU393258 FUP393257:FUQ393258 GEL393257:GEM393258 GOH393257:GOI393258 GYD393257:GYE393258 HHZ393257:HIA393258 HRV393257:HRW393258 IBR393257:IBS393258 ILN393257:ILO393258 IVJ393257:IVK393258 JFF393257:JFG393258 JPB393257:JPC393258 JYX393257:JYY393258 KIT393257:KIU393258 KSP393257:KSQ393258 LCL393257:LCM393258 LMH393257:LMI393258 LWD393257:LWE393258 MFZ393257:MGA393258 MPV393257:MPW393258 MZR393257:MZS393258 NJN393257:NJO393258 NTJ393257:NTK393258 ODF393257:ODG393258 ONB393257:ONC393258 OWX393257:OWY393258 PGT393257:PGU393258 PQP393257:PQQ393258 QAL393257:QAM393258 QKH393257:QKI393258 QUD393257:QUE393258 RDZ393257:REA393258 RNV393257:RNW393258 RXR393257:RXS393258 SHN393257:SHO393258 SRJ393257:SRK393258 TBF393257:TBG393258 TLB393257:TLC393258 TUX393257:TUY393258 UET393257:UEU393258 UOP393257:UOQ393258 UYL393257:UYM393258 VIH393257:VII393258 VSD393257:VSE393258 WBZ393257:WCA393258 WLV393257:WLW393258 WVR393257:WVS393258 E458852:F458853 JF458793:JG458794 TB458793:TC458794 ACX458793:ACY458794 AMT458793:AMU458794 AWP458793:AWQ458794 BGL458793:BGM458794 BQH458793:BQI458794 CAD458793:CAE458794 CJZ458793:CKA458794 CTV458793:CTW458794 DDR458793:DDS458794 DNN458793:DNO458794 DXJ458793:DXK458794 EHF458793:EHG458794 ERB458793:ERC458794 FAX458793:FAY458794 FKT458793:FKU458794 FUP458793:FUQ458794 GEL458793:GEM458794 GOH458793:GOI458794 GYD458793:GYE458794 HHZ458793:HIA458794 HRV458793:HRW458794 IBR458793:IBS458794 ILN458793:ILO458794 IVJ458793:IVK458794 JFF458793:JFG458794 JPB458793:JPC458794 JYX458793:JYY458794 KIT458793:KIU458794 KSP458793:KSQ458794 LCL458793:LCM458794 LMH458793:LMI458794 LWD458793:LWE458794 MFZ458793:MGA458794 MPV458793:MPW458794 MZR458793:MZS458794 NJN458793:NJO458794 NTJ458793:NTK458794 ODF458793:ODG458794 ONB458793:ONC458794 OWX458793:OWY458794 PGT458793:PGU458794 PQP458793:PQQ458794 QAL458793:QAM458794 QKH458793:QKI458794 QUD458793:QUE458794 RDZ458793:REA458794 RNV458793:RNW458794 RXR458793:RXS458794 SHN458793:SHO458794 SRJ458793:SRK458794 TBF458793:TBG458794 TLB458793:TLC458794 TUX458793:TUY458794 UET458793:UEU458794 UOP458793:UOQ458794 UYL458793:UYM458794 VIH458793:VII458794 VSD458793:VSE458794 WBZ458793:WCA458794 WLV458793:WLW458794 WVR458793:WVS458794 E524388:F524389 JF524329:JG524330 TB524329:TC524330 ACX524329:ACY524330 AMT524329:AMU524330 AWP524329:AWQ524330 BGL524329:BGM524330 BQH524329:BQI524330 CAD524329:CAE524330 CJZ524329:CKA524330 CTV524329:CTW524330 DDR524329:DDS524330 DNN524329:DNO524330 DXJ524329:DXK524330 EHF524329:EHG524330 ERB524329:ERC524330 FAX524329:FAY524330 FKT524329:FKU524330 FUP524329:FUQ524330 GEL524329:GEM524330 GOH524329:GOI524330 GYD524329:GYE524330 HHZ524329:HIA524330 HRV524329:HRW524330 IBR524329:IBS524330 ILN524329:ILO524330 IVJ524329:IVK524330 JFF524329:JFG524330 JPB524329:JPC524330 JYX524329:JYY524330 KIT524329:KIU524330 KSP524329:KSQ524330 LCL524329:LCM524330 LMH524329:LMI524330 LWD524329:LWE524330 MFZ524329:MGA524330 MPV524329:MPW524330 MZR524329:MZS524330 NJN524329:NJO524330 NTJ524329:NTK524330 ODF524329:ODG524330 ONB524329:ONC524330 OWX524329:OWY524330 PGT524329:PGU524330 PQP524329:PQQ524330 QAL524329:QAM524330 QKH524329:QKI524330 QUD524329:QUE524330 RDZ524329:REA524330 RNV524329:RNW524330 RXR524329:RXS524330 SHN524329:SHO524330 SRJ524329:SRK524330 TBF524329:TBG524330 TLB524329:TLC524330 TUX524329:TUY524330 UET524329:UEU524330 UOP524329:UOQ524330 UYL524329:UYM524330 VIH524329:VII524330 VSD524329:VSE524330 WBZ524329:WCA524330 WLV524329:WLW524330 WVR524329:WVS524330 E589924:F589925 JF589865:JG589866 TB589865:TC589866 ACX589865:ACY589866 AMT589865:AMU589866 AWP589865:AWQ589866 BGL589865:BGM589866 BQH589865:BQI589866 CAD589865:CAE589866 CJZ589865:CKA589866 CTV589865:CTW589866 DDR589865:DDS589866 DNN589865:DNO589866 DXJ589865:DXK589866 EHF589865:EHG589866 ERB589865:ERC589866 FAX589865:FAY589866 FKT589865:FKU589866 FUP589865:FUQ589866 GEL589865:GEM589866 GOH589865:GOI589866 GYD589865:GYE589866 HHZ589865:HIA589866 HRV589865:HRW589866 IBR589865:IBS589866 ILN589865:ILO589866 IVJ589865:IVK589866 JFF589865:JFG589866 JPB589865:JPC589866 JYX589865:JYY589866 KIT589865:KIU589866 KSP589865:KSQ589866 LCL589865:LCM589866 LMH589865:LMI589866 LWD589865:LWE589866 MFZ589865:MGA589866 MPV589865:MPW589866 MZR589865:MZS589866 NJN589865:NJO589866 NTJ589865:NTK589866 ODF589865:ODG589866 ONB589865:ONC589866 OWX589865:OWY589866 PGT589865:PGU589866 PQP589865:PQQ589866 QAL589865:QAM589866 QKH589865:QKI589866 QUD589865:QUE589866 RDZ589865:REA589866 RNV589865:RNW589866 RXR589865:RXS589866 SHN589865:SHO589866 SRJ589865:SRK589866 TBF589865:TBG589866 TLB589865:TLC589866 TUX589865:TUY589866 UET589865:UEU589866 UOP589865:UOQ589866 UYL589865:UYM589866 VIH589865:VII589866 VSD589865:VSE589866 WBZ589865:WCA589866 WLV589865:WLW589866 WVR589865:WVS589866 E655460:F655461 JF655401:JG655402 TB655401:TC655402 ACX655401:ACY655402 AMT655401:AMU655402 AWP655401:AWQ655402 BGL655401:BGM655402 BQH655401:BQI655402 CAD655401:CAE655402 CJZ655401:CKA655402 CTV655401:CTW655402 DDR655401:DDS655402 DNN655401:DNO655402 DXJ655401:DXK655402 EHF655401:EHG655402 ERB655401:ERC655402 FAX655401:FAY655402 FKT655401:FKU655402 FUP655401:FUQ655402 GEL655401:GEM655402 GOH655401:GOI655402 GYD655401:GYE655402 HHZ655401:HIA655402 HRV655401:HRW655402 IBR655401:IBS655402 ILN655401:ILO655402 IVJ655401:IVK655402 JFF655401:JFG655402 JPB655401:JPC655402 JYX655401:JYY655402 KIT655401:KIU655402 KSP655401:KSQ655402 LCL655401:LCM655402 LMH655401:LMI655402 LWD655401:LWE655402 MFZ655401:MGA655402 MPV655401:MPW655402 MZR655401:MZS655402 NJN655401:NJO655402 NTJ655401:NTK655402 ODF655401:ODG655402 ONB655401:ONC655402 OWX655401:OWY655402 PGT655401:PGU655402 PQP655401:PQQ655402 QAL655401:QAM655402 QKH655401:QKI655402 QUD655401:QUE655402 RDZ655401:REA655402 RNV655401:RNW655402 RXR655401:RXS655402 SHN655401:SHO655402 SRJ655401:SRK655402 TBF655401:TBG655402 TLB655401:TLC655402 TUX655401:TUY655402 UET655401:UEU655402 UOP655401:UOQ655402 UYL655401:UYM655402 VIH655401:VII655402 VSD655401:VSE655402 WBZ655401:WCA655402 WLV655401:WLW655402 WVR655401:WVS655402 E720996:F720997 JF720937:JG720938 TB720937:TC720938 ACX720937:ACY720938 AMT720937:AMU720938 AWP720937:AWQ720938 BGL720937:BGM720938 BQH720937:BQI720938 CAD720937:CAE720938 CJZ720937:CKA720938 CTV720937:CTW720938 DDR720937:DDS720938 DNN720937:DNO720938 DXJ720937:DXK720938 EHF720937:EHG720938 ERB720937:ERC720938 FAX720937:FAY720938 FKT720937:FKU720938 FUP720937:FUQ720938 GEL720937:GEM720938 GOH720937:GOI720938 GYD720937:GYE720938 HHZ720937:HIA720938 HRV720937:HRW720938 IBR720937:IBS720938 ILN720937:ILO720938 IVJ720937:IVK720938 JFF720937:JFG720938 JPB720937:JPC720938 JYX720937:JYY720938 KIT720937:KIU720938 KSP720937:KSQ720938 LCL720937:LCM720938 LMH720937:LMI720938 LWD720937:LWE720938 MFZ720937:MGA720938 MPV720937:MPW720938 MZR720937:MZS720938 NJN720937:NJO720938 NTJ720937:NTK720938 ODF720937:ODG720938 ONB720937:ONC720938 OWX720937:OWY720938 PGT720937:PGU720938 PQP720937:PQQ720938 QAL720937:QAM720938 QKH720937:QKI720938 QUD720937:QUE720938 RDZ720937:REA720938 RNV720937:RNW720938 RXR720937:RXS720938 SHN720937:SHO720938 SRJ720937:SRK720938 TBF720937:TBG720938 TLB720937:TLC720938 TUX720937:TUY720938 UET720937:UEU720938 UOP720937:UOQ720938 UYL720937:UYM720938 VIH720937:VII720938 VSD720937:VSE720938 WBZ720937:WCA720938 WLV720937:WLW720938 WVR720937:WVS720938 E786532:F786533 JF786473:JG786474 TB786473:TC786474 ACX786473:ACY786474 AMT786473:AMU786474 AWP786473:AWQ786474 BGL786473:BGM786474 BQH786473:BQI786474 CAD786473:CAE786474 CJZ786473:CKA786474 CTV786473:CTW786474 DDR786473:DDS786474 DNN786473:DNO786474 DXJ786473:DXK786474 EHF786473:EHG786474 ERB786473:ERC786474 FAX786473:FAY786474 FKT786473:FKU786474 FUP786473:FUQ786474 GEL786473:GEM786474 GOH786473:GOI786474 GYD786473:GYE786474 HHZ786473:HIA786474 HRV786473:HRW786474 IBR786473:IBS786474 ILN786473:ILO786474 IVJ786473:IVK786474 JFF786473:JFG786474 JPB786473:JPC786474 JYX786473:JYY786474 KIT786473:KIU786474 KSP786473:KSQ786474 LCL786473:LCM786474 LMH786473:LMI786474 LWD786473:LWE786474 MFZ786473:MGA786474 MPV786473:MPW786474 MZR786473:MZS786474 NJN786473:NJO786474 NTJ786473:NTK786474 ODF786473:ODG786474 ONB786473:ONC786474 OWX786473:OWY786474 PGT786473:PGU786474 PQP786473:PQQ786474 QAL786473:QAM786474 QKH786473:QKI786474 QUD786473:QUE786474 RDZ786473:REA786474 RNV786473:RNW786474 RXR786473:RXS786474 SHN786473:SHO786474 SRJ786473:SRK786474 TBF786473:TBG786474 TLB786473:TLC786474 TUX786473:TUY786474 UET786473:UEU786474 UOP786473:UOQ786474 UYL786473:UYM786474 VIH786473:VII786474 VSD786473:VSE786474 WBZ786473:WCA786474 WLV786473:WLW786474 WVR786473:WVS786474 E852068:F852069 JF852009:JG852010 TB852009:TC852010 ACX852009:ACY852010 AMT852009:AMU852010 AWP852009:AWQ852010 BGL852009:BGM852010 BQH852009:BQI852010 CAD852009:CAE852010 CJZ852009:CKA852010 CTV852009:CTW852010 DDR852009:DDS852010 DNN852009:DNO852010 DXJ852009:DXK852010 EHF852009:EHG852010 ERB852009:ERC852010 FAX852009:FAY852010 FKT852009:FKU852010 FUP852009:FUQ852010 GEL852009:GEM852010 GOH852009:GOI852010 GYD852009:GYE852010 HHZ852009:HIA852010 HRV852009:HRW852010 IBR852009:IBS852010 ILN852009:ILO852010 IVJ852009:IVK852010 JFF852009:JFG852010 JPB852009:JPC852010 JYX852009:JYY852010 KIT852009:KIU852010 KSP852009:KSQ852010 LCL852009:LCM852010 LMH852009:LMI852010 LWD852009:LWE852010 MFZ852009:MGA852010 MPV852009:MPW852010 MZR852009:MZS852010 NJN852009:NJO852010 NTJ852009:NTK852010 ODF852009:ODG852010 ONB852009:ONC852010 OWX852009:OWY852010 PGT852009:PGU852010 PQP852009:PQQ852010 QAL852009:QAM852010 QKH852009:QKI852010 QUD852009:QUE852010 RDZ852009:REA852010 RNV852009:RNW852010 RXR852009:RXS852010 SHN852009:SHO852010 SRJ852009:SRK852010 TBF852009:TBG852010 TLB852009:TLC852010 TUX852009:TUY852010 UET852009:UEU852010 UOP852009:UOQ852010 UYL852009:UYM852010 VIH852009:VII852010 VSD852009:VSE852010 WBZ852009:WCA852010 WLV852009:WLW852010 WVR852009:WVS852010 E917604:F917605 JF917545:JG917546 TB917545:TC917546 ACX917545:ACY917546 AMT917545:AMU917546 AWP917545:AWQ917546 BGL917545:BGM917546 BQH917545:BQI917546 CAD917545:CAE917546 CJZ917545:CKA917546 CTV917545:CTW917546 DDR917545:DDS917546 DNN917545:DNO917546 DXJ917545:DXK917546 EHF917545:EHG917546 ERB917545:ERC917546 FAX917545:FAY917546 FKT917545:FKU917546 FUP917545:FUQ917546 GEL917545:GEM917546 GOH917545:GOI917546 GYD917545:GYE917546 HHZ917545:HIA917546 HRV917545:HRW917546 IBR917545:IBS917546 ILN917545:ILO917546 IVJ917545:IVK917546 JFF917545:JFG917546 JPB917545:JPC917546 JYX917545:JYY917546 KIT917545:KIU917546 KSP917545:KSQ917546 LCL917545:LCM917546 LMH917545:LMI917546 LWD917545:LWE917546 MFZ917545:MGA917546 MPV917545:MPW917546 MZR917545:MZS917546 NJN917545:NJO917546 NTJ917545:NTK917546 ODF917545:ODG917546 ONB917545:ONC917546 OWX917545:OWY917546 PGT917545:PGU917546 PQP917545:PQQ917546 QAL917545:QAM917546 QKH917545:QKI917546 QUD917545:QUE917546 RDZ917545:REA917546 RNV917545:RNW917546 RXR917545:RXS917546 SHN917545:SHO917546 SRJ917545:SRK917546 TBF917545:TBG917546 TLB917545:TLC917546 TUX917545:TUY917546 UET917545:UEU917546 UOP917545:UOQ917546 UYL917545:UYM917546 VIH917545:VII917546 VSD917545:VSE917546 WBZ917545:WCA917546 WLV917545:WLW917546 WVR917545:WVS917546 E983140:F983141 JF983081:JG983082 TB983081:TC983082 ACX983081:ACY983082 AMT983081:AMU983082 AWP983081:AWQ983082 BGL983081:BGM983082 BQH983081:BQI983082 CAD983081:CAE983082 CJZ983081:CKA983082 CTV983081:CTW983082 DDR983081:DDS983082 DNN983081:DNO983082 DXJ983081:DXK983082 EHF983081:EHG983082 ERB983081:ERC983082 FAX983081:FAY983082 FKT983081:FKU983082 FUP983081:FUQ983082 GEL983081:GEM983082 GOH983081:GOI983082 GYD983081:GYE983082 HHZ983081:HIA983082 HRV983081:HRW983082 IBR983081:IBS983082 ILN983081:ILO983082 IVJ983081:IVK983082 JFF983081:JFG983082 JPB983081:JPC983082 JYX983081:JYY983082 KIT983081:KIU983082 KSP983081:KSQ983082 LCL983081:LCM983082 LMH983081:LMI983082 LWD983081:LWE983082 MFZ983081:MGA983082 MPV983081:MPW983082 MZR983081:MZS983082 NJN983081:NJO983082 NTJ983081:NTK983082 ODF983081:ODG983082 ONB983081:ONC983082 OWX983081:OWY983082 PGT983081:PGU983082 PQP983081:PQQ983082 QAL983081:QAM983082 QKH983081:QKI983082 QUD983081:QUE983082 RDZ983081:REA983082 RNV983081:RNW983082 RXR983081:RXS983082 SHN983081:SHO983082 SRJ983081:SRK983082 TBF983081:TBG983082 TLB983081:TLC983082 TUX983081:TUY983082 UET983081:UEU983082 UOP983081:UOQ983082 UYL983081:UYM983082 VIH983081:VII983082 VSD983081:VSE983082 WBZ983081:WCA983082 WLV983081:WLW983082 WVR983081:WVS983082 E65631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E131167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E196703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E262239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E327775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E393311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E458847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E524383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E589919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E655455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E720991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E786527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E852063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E917599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E983135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D65564:JD65566 SZ65564:SZ65566 ACV65564:ACV65566 AMR65564:AMR65566 AWN65564:AWN65566 BGJ65564:BGJ65566 BQF65564:BQF65566 CAB65564:CAB65566 CJX65564:CJX65566 CTT65564:CTT65566 DDP65564:DDP65566 DNL65564:DNL65566 DXH65564:DXH65566 EHD65564:EHD65566 EQZ65564:EQZ65566 FAV65564:FAV65566 FKR65564:FKR65566 FUN65564:FUN65566 GEJ65564:GEJ65566 GOF65564:GOF65566 GYB65564:GYB65566 HHX65564:HHX65566 HRT65564:HRT65566 IBP65564:IBP65566 ILL65564:ILL65566 IVH65564:IVH65566 JFD65564:JFD65566 JOZ65564:JOZ65566 JYV65564:JYV65566 KIR65564:KIR65566 KSN65564:KSN65566 LCJ65564:LCJ65566 LMF65564:LMF65566 LWB65564:LWB65566 MFX65564:MFX65566 MPT65564:MPT65566 MZP65564:MZP65566 NJL65564:NJL65566 NTH65564:NTH65566 ODD65564:ODD65566 OMZ65564:OMZ65566 OWV65564:OWV65566 PGR65564:PGR65566 PQN65564:PQN65566 QAJ65564:QAJ65566 QKF65564:QKF65566 QUB65564:QUB65566 RDX65564:RDX65566 RNT65564:RNT65566 RXP65564:RXP65566 SHL65564:SHL65566 SRH65564:SRH65566 TBD65564:TBD65566 TKZ65564:TKZ65566 TUV65564:TUV65566 UER65564:UER65566 UON65564:UON65566 UYJ65564:UYJ65566 VIF65564:VIF65566 VSB65564:VSB65566 WBX65564:WBX65566 WLT65564:WLT65566 WVP65564:WVP65566 JD131100:JD131102 SZ131100:SZ131102 ACV131100:ACV131102 AMR131100:AMR131102 AWN131100:AWN131102 BGJ131100:BGJ131102 BQF131100:BQF131102 CAB131100:CAB131102 CJX131100:CJX131102 CTT131100:CTT131102 DDP131100:DDP131102 DNL131100:DNL131102 DXH131100:DXH131102 EHD131100:EHD131102 EQZ131100:EQZ131102 FAV131100:FAV131102 FKR131100:FKR131102 FUN131100:FUN131102 GEJ131100:GEJ131102 GOF131100:GOF131102 GYB131100:GYB131102 HHX131100:HHX131102 HRT131100:HRT131102 IBP131100:IBP131102 ILL131100:ILL131102 IVH131100:IVH131102 JFD131100:JFD131102 JOZ131100:JOZ131102 JYV131100:JYV131102 KIR131100:KIR131102 KSN131100:KSN131102 LCJ131100:LCJ131102 LMF131100:LMF131102 LWB131100:LWB131102 MFX131100:MFX131102 MPT131100:MPT131102 MZP131100:MZP131102 NJL131100:NJL131102 NTH131100:NTH131102 ODD131100:ODD131102 OMZ131100:OMZ131102 OWV131100:OWV131102 PGR131100:PGR131102 PQN131100:PQN131102 QAJ131100:QAJ131102 QKF131100:QKF131102 QUB131100:QUB131102 RDX131100:RDX131102 RNT131100:RNT131102 RXP131100:RXP131102 SHL131100:SHL131102 SRH131100:SRH131102 TBD131100:TBD131102 TKZ131100:TKZ131102 TUV131100:TUV131102 UER131100:UER131102 UON131100:UON131102 UYJ131100:UYJ131102 VIF131100:VIF131102 VSB131100:VSB131102 WBX131100:WBX131102 WLT131100:WLT131102 WVP131100:WVP131102 JD196636:JD196638 SZ196636:SZ196638 ACV196636:ACV196638 AMR196636:AMR196638 AWN196636:AWN196638 BGJ196636:BGJ196638 BQF196636:BQF196638 CAB196636:CAB196638 CJX196636:CJX196638 CTT196636:CTT196638 DDP196636:DDP196638 DNL196636:DNL196638 DXH196636:DXH196638 EHD196636:EHD196638 EQZ196636:EQZ196638 FAV196636:FAV196638 FKR196636:FKR196638 FUN196636:FUN196638 GEJ196636:GEJ196638 GOF196636:GOF196638 GYB196636:GYB196638 HHX196636:HHX196638 HRT196636:HRT196638 IBP196636:IBP196638 ILL196636:ILL196638 IVH196636:IVH196638 JFD196636:JFD196638 JOZ196636:JOZ196638 JYV196636:JYV196638 KIR196636:KIR196638 KSN196636:KSN196638 LCJ196636:LCJ196638 LMF196636:LMF196638 LWB196636:LWB196638 MFX196636:MFX196638 MPT196636:MPT196638 MZP196636:MZP196638 NJL196636:NJL196638 NTH196636:NTH196638 ODD196636:ODD196638 OMZ196636:OMZ196638 OWV196636:OWV196638 PGR196636:PGR196638 PQN196636:PQN196638 QAJ196636:QAJ196638 QKF196636:QKF196638 QUB196636:QUB196638 RDX196636:RDX196638 RNT196636:RNT196638 RXP196636:RXP196638 SHL196636:SHL196638 SRH196636:SRH196638 TBD196636:TBD196638 TKZ196636:TKZ196638 TUV196636:TUV196638 UER196636:UER196638 UON196636:UON196638 UYJ196636:UYJ196638 VIF196636:VIF196638 VSB196636:VSB196638 WBX196636:WBX196638 WLT196636:WLT196638 WVP196636:WVP196638 JD262172:JD262174 SZ262172:SZ262174 ACV262172:ACV262174 AMR262172:AMR262174 AWN262172:AWN262174 BGJ262172:BGJ262174 BQF262172:BQF262174 CAB262172:CAB262174 CJX262172:CJX262174 CTT262172:CTT262174 DDP262172:DDP262174 DNL262172:DNL262174 DXH262172:DXH262174 EHD262172:EHD262174 EQZ262172:EQZ262174 FAV262172:FAV262174 FKR262172:FKR262174 FUN262172:FUN262174 GEJ262172:GEJ262174 GOF262172:GOF262174 GYB262172:GYB262174 HHX262172:HHX262174 HRT262172:HRT262174 IBP262172:IBP262174 ILL262172:ILL262174 IVH262172:IVH262174 JFD262172:JFD262174 JOZ262172:JOZ262174 JYV262172:JYV262174 KIR262172:KIR262174 KSN262172:KSN262174 LCJ262172:LCJ262174 LMF262172:LMF262174 LWB262172:LWB262174 MFX262172:MFX262174 MPT262172:MPT262174 MZP262172:MZP262174 NJL262172:NJL262174 NTH262172:NTH262174 ODD262172:ODD262174 OMZ262172:OMZ262174 OWV262172:OWV262174 PGR262172:PGR262174 PQN262172:PQN262174 QAJ262172:QAJ262174 QKF262172:QKF262174 QUB262172:QUB262174 RDX262172:RDX262174 RNT262172:RNT262174 RXP262172:RXP262174 SHL262172:SHL262174 SRH262172:SRH262174 TBD262172:TBD262174 TKZ262172:TKZ262174 TUV262172:TUV262174 UER262172:UER262174 UON262172:UON262174 UYJ262172:UYJ262174 VIF262172:VIF262174 VSB262172:VSB262174 WBX262172:WBX262174 WLT262172:WLT262174 WVP262172:WVP262174 JD327708:JD327710 SZ327708:SZ327710 ACV327708:ACV327710 AMR327708:AMR327710 AWN327708:AWN327710 BGJ327708:BGJ327710 BQF327708:BQF327710 CAB327708:CAB327710 CJX327708:CJX327710 CTT327708:CTT327710 DDP327708:DDP327710 DNL327708:DNL327710 DXH327708:DXH327710 EHD327708:EHD327710 EQZ327708:EQZ327710 FAV327708:FAV327710 FKR327708:FKR327710 FUN327708:FUN327710 GEJ327708:GEJ327710 GOF327708:GOF327710 GYB327708:GYB327710 HHX327708:HHX327710 HRT327708:HRT327710 IBP327708:IBP327710 ILL327708:ILL327710 IVH327708:IVH327710 JFD327708:JFD327710 JOZ327708:JOZ327710 JYV327708:JYV327710 KIR327708:KIR327710 KSN327708:KSN327710 LCJ327708:LCJ327710 LMF327708:LMF327710 LWB327708:LWB327710 MFX327708:MFX327710 MPT327708:MPT327710 MZP327708:MZP327710 NJL327708:NJL327710 NTH327708:NTH327710 ODD327708:ODD327710 OMZ327708:OMZ327710 OWV327708:OWV327710 PGR327708:PGR327710 PQN327708:PQN327710 QAJ327708:QAJ327710 QKF327708:QKF327710 QUB327708:QUB327710 RDX327708:RDX327710 RNT327708:RNT327710 RXP327708:RXP327710 SHL327708:SHL327710 SRH327708:SRH327710 TBD327708:TBD327710 TKZ327708:TKZ327710 TUV327708:TUV327710 UER327708:UER327710 UON327708:UON327710 UYJ327708:UYJ327710 VIF327708:VIF327710 VSB327708:VSB327710 WBX327708:WBX327710 WLT327708:WLT327710 WVP327708:WVP327710 JD393244:JD393246 SZ393244:SZ393246 ACV393244:ACV393246 AMR393244:AMR393246 AWN393244:AWN393246 BGJ393244:BGJ393246 BQF393244:BQF393246 CAB393244:CAB393246 CJX393244:CJX393246 CTT393244:CTT393246 DDP393244:DDP393246 DNL393244:DNL393246 DXH393244:DXH393246 EHD393244:EHD393246 EQZ393244:EQZ393246 FAV393244:FAV393246 FKR393244:FKR393246 FUN393244:FUN393246 GEJ393244:GEJ393246 GOF393244:GOF393246 GYB393244:GYB393246 HHX393244:HHX393246 HRT393244:HRT393246 IBP393244:IBP393246 ILL393244:ILL393246 IVH393244:IVH393246 JFD393244:JFD393246 JOZ393244:JOZ393246 JYV393244:JYV393246 KIR393244:KIR393246 KSN393244:KSN393246 LCJ393244:LCJ393246 LMF393244:LMF393246 LWB393244:LWB393246 MFX393244:MFX393246 MPT393244:MPT393246 MZP393244:MZP393246 NJL393244:NJL393246 NTH393244:NTH393246 ODD393244:ODD393246 OMZ393244:OMZ393246 OWV393244:OWV393246 PGR393244:PGR393246 PQN393244:PQN393246 QAJ393244:QAJ393246 QKF393244:QKF393246 QUB393244:QUB393246 RDX393244:RDX393246 RNT393244:RNT393246 RXP393244:RXP393246 SHL393244:SHL393246 SRH393244:SRH393246 TBD393244:TBD393246 TKZ393244:TKZ393246 TUV393244:TUV393246 UER393244:UER393246 UON393244:UON393246 UYJ393244:UYJ393246 VIF393244:VIF393246 VSB393244:VSB393246 WBX393244:WBX393246 WLT393244:WLT393246 WVP393244:WVP393246 JD458780:JD458782 SZ458780:SZ458782 ACV458780:ACV458782 AMR458780:AMR458782 AWN458780:AWN458782 BGJ458780:BGJ458782 BQF458780:BQF458782 CAB458780:CAB458782 CJX458780:CJX458782 CTT458780:CTT458782 DDP458780:DDP458782 DNL458780:DNL458782 DXH458780:DXH458782 EHD458780:EHD458782 EQZ458780:EQZ458782 FAV458780:FAV458782 FKR458780:FKR458782 FUN458780:FUN458782 GEJ458780:GEJ458782 GOF458780:GOF458782 GYB458780:GYB458782 HHX458780:HHX458782 HRT458780:HRT458782 IBP458780:IBP458782 ILL458780:ILL458782 IVH458780:IVH458782 JFD458780:JFD458782 JOZ458780:JOZ458782 JYV458780:JYV458782 KIR458780:KIR458782 KSN458780:KSN458782 LCJ458780:LCJ458782 LMF458780:LMF458782 LWB458780:LWB458782 MFX458780:MFX458782 MPT458780:MPT458782 MZP458780:MZP458782 NJL458780:NJL458782 NTH458780:NTH458782 ODD458780:ODD458782 OMZ458780:OMZ458782 OWV458780:OWV458782 PGR458780:PGR458782 PQN458780:PQN458782 QAJ458780:QAJ458782 QKF458780:QKF458782 QUB458780:QUB458782 RDX458780:RDX458782 RNT458780:RNT458782 RXP458780:RXP458782 SHL458780:SHL458782 SRH458780:SRH458782 TBD458780:TBD458782 TKZ458780:TKZ458782 TUV458780:TUV458782 UER458780:UER458782 UON458780:UON458782 UYJ458780:UYJ458782 VIF458780:VIF458782 VSB458780:VSB458782 WBX458780:WBX458782 WLT458780:WLT458782 WVP458780:WVP458782 JD524316:JD524318 SZ524316:SZ524318 ACV524316:ACV524318 AMR524316:AMR524318 AWN524316:AWN524318 BGJ524316:BGJ524318 BQF524316:BQF524318 CAB524316:CAB524318 CJX524316:CJX524318 CTT524316:CTT524318 DDP524316:DDP524318 DNL524316:DNL524318 DXH524316:DXH524318 EHD524316:EHD524318 EQZ524316:EQZ524318 FAV524316:FAV524318 FKR524316:FKR524318 FUN524316:FUN524318 GEJ524316:GEJ524318 GOF524316:GOF524318 GYB524316:GYB524318 HHX524316:HHX524318 HRT524316:HRT524318 IBP524316:IBP524318 ILL524316:ILL524318 IVH524316:IVH524318 JFD524316:JFD524318 JOZ524316:JOZ524318 JYV524316:JYV524318 KIR524316:KIR524318 KSN524316:KSN524318 LCJ524316:LCJ524318 LMF524316:LMF524318 LWB524316:LWB524318 MFX524316:MFX524318 MPT524316:MPT524318 MZP524316:MZP524318 NJL524316:NJL524318 NTH524316:NTH524318 ODD524316:ODD524318 OMZ524316:OMZ524318 OWV524316:OWV524318 PGR524316:PGR524318 PQN524316:PQN524318 QAJ524316:QAJ524318 QKF524316:QKF524318 QUB524316:QUB524318 RDX524316:RDX524318 RNT524316:RNT524318 RXP524316:RXP524318 SHL524316:SHL524318 SRH524316:SRH524318 TBD524316:TBD524318 TKZ524316:TKZ524318 TUV524316:TUV524318 UER524316:UER524318 UON524316:UON524318 UYJ524316:UYJ524318 VIF524316:VIF524318 VSB524316:VSB524318 WBX524316:WBX524318 WLT524316:WLT524318 WVP524316:WVP524318 JD589852:JD589854 SZ589852:SZ589854 ACV589852:ACV589854 AMR589852:AMR589854 AWN589852:AWN589854 BGJ589852:BGJ589854 BQF589852:BQF589854 CAB589852:CAB589854 CJX589852:CJX589854 CTT589852:CTT589854 DDP589852:DDP589854 DNL589852:DNL589854 DXH589852:DXH589854 EHD589852:EHD589854 EQZ589852:EQZ589854 FAV589852:FAV589854 FKR589852:FKR589854 FUN589852:FUN589854 GEJ589852:GEJ589854 GOF589852:GOF589854 GYB589852:GYB589854 HHX589852:HHX589854 HRT589852:HRT589854 IBP589852:IBP589854 ILL589852:ILL589854 IVH589852:IVH589854 JFD589852:JFD589854 JOZ589852:JOZ589854 JYV589852:JYV589854 KIR589852:KIR589854 KSN589852:KSN589854 LCJ589852:LCJ589854 LMF589852:LMF589854 LWB589852:LWB589854 MFX589852:MFX589854 MPT589852:MPT589854 MZP589852:MZP589854 NJL589852:NJL589854 NTH589852:NTH589854 ODD589852:ODD589854 OMZ589852:OMZ589854 OWV589852:OWV589854 PGR589852:PGR589854 PQN589852:PQN589854 QAJ589852:QAJ589854 QKF589852:QKF589854 QUB589852:QUB589854 RDX589852:RDX589854 RNT589852:RNT589854 RXP589852:RXP589854 SHL589852:SHL589854 SRH589852:SRH589854 TBD589852:TBD589854 TKZ589852:TKZ589854 TUV589852:TUV589854 UER589852:UER589854 UON589852:UON589854 UYJ589852:UYJ589854 VIF589852:VIF589854 VSB589852:VSB589854 WBX589852:WBX589854 WLT589852:WLT589854 WVP589852:WVP589854 JD655388:JD655390 SZ655388:SZ655390 ACV655388:ACV655390 AMR655388:AMR655390 AWN655388:AWN655390 BGJ655388:BGJ655390 BQF655388:BQF655390 CAB655388:CAB655390 CJX655388:CJX655390 CTT655388:CTT655390 DDP655388:DDP655390 DNL655388:DNL655390 DXH655388:DXH655390 EHD655388:EHD655390 EQZ655388:EQZ655390 FAV655388:FAV655390 FKR655388:FKR655390 FUN655388:FUN655390 GEJ655388:GEJ655390 GOF655388:GOF655390 GYB655388:GYB655390 HHX655388:HHX655390 HRT655388:HRT655390 IBP655388:IBP655390 ILL655388:ILL655390 IVH655388:IVH655390 JFD655388:JFD655390 JOZ655388:JOZ655390 JYV655388:JYV655390 KIR655388:KIR655390 KSN655388:KSN655390 LCJ655388:LCJ655390 LMF655388:LMF655390 LWB655388:LWB655390 MFX655388:MFX655390 MPT655388:MPT655390 MZP655388:MZP655390 NJL655388:NJL655390 NTH655388:NTH655390 ODD655388:ODD655390 OMZ655388:OMZ655390 OWV655388:OWV655390 PGR655388:PGR655390 PQN655388:PQN655390 QAJ655388:QAJ655390 QKF655388:QKF655390 QUB655388:QUB655390 RDX655388:RDX655390 RNT655388:RNT655390 RXP655388:RXP655390 SHL655388:SHL655390 SRH655388:SRH655390 TBD655388:TBD655390 TKZ655388:TKZ655390 TUV655388:TUV655390 UER655388:UER655390 UON655388:UON655390 UYJ655388:UYJ655390 VIF655388:VIF655390 VSB655388:VSB655390 WBX655388:WBX655390 WLT655388:WLT655390 WVP655388:WVP655390 JD720924:JD720926 SZ720924:SZ720926 ACV720924:ACV720926 AMR720924:AMR720926 AWN720924:AWN720926 BGJ720924:BGJ720926 BQF720924:BQF720926 CAB720924:CAB720926 CJX720924:CJX720926 CTT720924:CTT720926 DDP720924:DDP720926 DNL720924:DNL720926 DXH720924:DXH720926 EHD720924:EHD720926 EQZ720924:EQZ720926 FAV720924:FAV720926 FKR720924:FKR720926 FUN720924:FUN720926 GEJ720924:GEJ720926 GOF720924:GOF720926 GYB720924:GYB720926 HHX720924:HHX720926 HRT720924:HRT720926 IBP720924:IBP720926 ILL720924:ILL720926 IVH720924:IVH720926 JFD720924:JFD720926 JOZ720924:JOZ720926 JYV720924:JYV720926 KIR720924:KIR720926 KSN720924:KSN720926 LCJ720924:LCJ720926 LMF720924:LMF720926 LWB720924:LWB720926 MFX720924:MFX720926 MPT720924:MPT720926 MZP720924:MZP720926 NJL720924:NJL720926 NTH720924:NTH720926 ODD720924:ODD720926 OMZ720924:OMZ720926 OWV720924:OWV720926 PGR720924:PGR720926 PQN720924:PQN720926 QAJ720924:QAJ720926 QKF720924:QKF720926 QUB720924:QUB720926 RDX720924:RDX720926 RNT720924:RNT720926 RXP720924:RXP720926 SHL720924:SHL720926 SRH720924:SRH720926 TBD720924:TBD720926 TKZ720924:TKZ720926 TUV720924:TUV720926 UER720924:UER720926 UON720924:UON720926 UYJ720924:UYJ720926 VIF720924:VIF720926 VSB720924:VSB720926 WBX720924:WBX720926 WLT720924:WLT720926 WVP720924:WVP720926 JD786460:JD786462 SZ786460:SZ786462 ACV786460:ACV786462 AMR786460:AMR786462 AWN786460:AWN786462 BGJ786460:BGJ786462 BQF786460:BQF786462 CAB786460:CAB786462 CJX786460:CJX786462 CTT786460:CTT786462 DDP786460:DDP786462 DNL786460:DNL786462 DXH786460:DXH786462 EHD786460:EHD786462 EQZ786460:EQZ786462 FAV786460:FAV786462 FKR786460:FKR786462 FUN786460:FUN786462 GEJ786460:GEJ786462 GOF786460:GOF786462 GYB786460:GYB786462 HHX786460:HHX786462 HRT786460:HRT786462 IBP786460:IBP786462 ILL786460:ILL786462 IVH786460:IVH786462 JFD786460:JFD786462 JOZ786460:JOZ786462 JYV786460:JYV786462 KIR786460:KIR786462 KSN786460:KSN786462 LCJ786460:LCJ786462 LMF786460:LMF786462 LWB786460:LWB786462 MFX786460:MFX786462 MPT786460:MPT786462 MZP786460:MZP786462 NJL786460:NJL786462 NTH786460:NTH786462 ODD786460:ODD786462 OMZ786460:OMZ786462 OWV786460:OWV786462 PGR786460:PGR786462 PQN786460:PQN786462 QAJ786460:QAJ786462 QKF786460:QKF786462 QUB786460:QUB786462 RDX786460:RDX786462 RNT786460:RNT786462 RXP786460:RXP786462 SHL786460:SHL786462 SRH786460:SRH786462 TBD786460:TBD786462 TKZ786460:TKZ786462 TUV786460:TUV786462 UER786460:UER786462 UON786460:UON786462 UYJ786460:UYJ786462 VIF786460:VIF786462 VSB786460:VSB786462 WBX786460:WBX786462 WLT786460:WLT786462 WVP786460:WVP786462 JD851996:JD851998 SZ851996:SZ851998 ACV851996:ACV851998 AMR851996:AMR851998 AWN851996:AWN851998 BGJ851996:BGJ851998 BQF851996:BQF851998 CAB851996:CAB851998 CJX851996:CJX851998 CTT851996:CTT851998 DDP851996:DDP851998 DNL851996:DNL851998 DXH851996:DXH851998 EHD851996:EHD851998 EQZ851996:EQZ851998 FAV851996:FAV851998 FKR851996:FKR851998 FUN851996:FUN851998 GEJ851996:GEJ851998 GOF851996:GOF851998 GYB851996:GYB851998 HHX851996:HHX851998 HRT851996:HRT851998 IBP851996:IBP851998 ILL851996:ILL851998 IVH851996:IVH851998 JFD851996:JFD851998 JOZ851996:JOZ851998 JYV851996:JYV851998 KIR851996:KIR851998 KSN851996:KSN851998 LCJ851996:LCJ851998 LMF851996:LMF851998 LWB851996:LWB851998 MFX851996:MFX851998 MPT851996:MPT851998 MZP851996:MZP851998 NJL851996:NJL851998 NTH851996:NTH851998 ODD851996:ODD851998 OMZ851996:OMZ851998 OWV851996:OWV851998 PGR851996:PGR851998 PQN851996:PQN851998 QAJ851996:QAJ851998 QKF851996:QKF851998 QUB851996:QUB851998 RDX851996:RDX851998 RNT851996:RNT851998 RXP851996:RXP851998 SHL851996:SHL851998 SRH851996:SRH851998 TBD851996:TBD851998 TKZ851996:TKZ851998 TUV851996:TUV851998 UER851996:UER851998 UON851996:UON851998 UYJ851996:UYJ851998 VIF851996:VIF851998 VSB851996:VSB851998 WBX851996:WBX851998 WLT851996:WLT851998 WVP851996:WVP851998 JD917532:JD917534 SZ917532:SZ917534 ACV917532:ACV917534 AMR917532:AMR917534 AWN917532:AWN917534 BGJ917532:BGJ917534 BQF917532:BQF917534 CAB917532:CAB917534 CJX917532:CJX917534 CTT917532:CTT917534 DDP917532:DDP917534 DNL917532:DNL917534 DXH917532:DXH917534 EHD917532:EHD917534 EQZ917532:EQZ917534 FAV917532:FAV917534 FKR917532:FKR917534 FUN917532:FUN917534 GEJ917532:GEJ917534 GOF917532:GOF917534 GYB917532:GYB917534 HHX917532:HHX917534 HRT917532:HRT917534 IBP917532:IBP917534 ILL917532:ILL917534 IVH917532:IVH917534 JFD917532:JFD917534 JOZ917532:JOZ917534 JYV917532:JYV917534 KIR917532:KIR917534 KSN917532:KSN917534 LCJ917532:LCJ917534 LMF917532:LMF917534 LWB917532:LWB917534 MFX917532:MFX917534 MPT917532:MPT917534 MZP917532:MZP917534 NJL917532:NJL917534 NTH917532:NTH917534 ODD917532:ODD917534 OMZ917532:OMZ917534 OWV917532:OWV917534 PGR917532:PGR917534 PQN917532:PQN917534 QAJ917532:QAJ917534 QKF917532:QKF917534 QUB917532:QUB917534 RDX917532:RDX917534 RNT917532:RNT917534 RXP917532:RXP917534 SHL917532:SHL917534 SRH917532:SRH917534 TBD917532:TBD917534 TKZ917532:TKZ917534 TUV917532:TUV917534 UER917532:UER917534 UON917532:UON917534 UYJ917532:UYJ917534 VIF917532:VIF917534 VSB917532:VSB917534 WBX917532:WBX917534 WLT917532:WLT917534 WVP917532:WVP917534 JD983068:JD983070 SZ983068:SZ983070 ACV983068:ACV983070 AMR983068:AMR983070 AWN983068:AWN983070 BGJ983068:BGJ983070 BQF983068:BQF983070 CAB983068:CAB983070 CJX983068:CJX983070 CTT983068:CTT983070 DDP983068:DDP983070 DNL983068:DNL983070 DXH983068:DXH983070 EHD983068:EHD983070 EQZ983068:EQZ983070 FAV983068:FAV983070 FKR983068:FKR983070 FUN983068:FUN983070 GEJ983068:GEJ983070 GOF983068:GOF983070 GYB983068:GYB983070 HHX983068:HHX983070 HRT983068:HRT983070 IBP983068:IBP983070 ILL983068:ILL983070 IVH983068:IVH983070 JFD983068:JFD983070 JOZ983068:JOZ983070 JYV983068:JYV983070 KIR983068:KIR983070 KSN983068:KSN983070 LCJ983068:LCJ983070 LMF983068:LMF983070 LWB983068:LWB983070 MFX983068:MFX983070 MPT983068:MPT983070 MZP983068:MZP983070 NJL983068:NJL983070 NTH983068:NTH983070 ODD983068:ODD983070 OMZ983068:OMZ983070 OWV983068:OWV983070 PGR983068:PGR983070 PQN983068:PQN983070 QAJ983068:QAJ983070 QKF983068:QKF983070 QUB983068:QUB983070 RDX983068:RDX983070 RNT983068:RNT983070 RXP983068:RXP983070 SHL983068:SHL983070 SRH983068:SRH983070 TBD983068:TBD983070 TKZ983068:TKZ983070 TUV983068:TUV983070 UER983068:UER983070 UON983068:UON983070 UYJ983068:UYJ983070 VIF983068:VIF983070 VSB983068:VSB983070 WBX983068:WBX983070 WLT983068:WLT983070 WVP983068:WVP983070 JD65568:JD65578 SZ65568:SZ65578 ACV65568:ACV65578 AMR65568:AMR65578 AWN65568:AWN65578 BGJ65568:BGJ65578 BQF65568:BQF65578 CAB65568:CAB65578 CJX65568:CJX65578 CTT65568:CTT65578 DDP65568:DDP65578 DNL65568:DNL65578 DXH65568:DXH65578 EHD65568:EHD65578 EQZ65568:EQZ65578 FAV65568:FAV65578 FKR65568:FKR65578 FUN65568:FUN65578 GEJ65568:GEJ65578 GOF65568:GOF65578 GYB65568:GYB65578 HHX65568:HHX65578 HRT65568:HRT65578 IBP65568:IBP65578 ILL65568:ILL65578 IVH65568:IVH65578 JFD65568:JFD65578 JOZ65568:JOZ65578 JYV65568:JYV65578 KIR65568:KIR65578 KSN65568:KSN65578 LCJ65568:LCJ65578 LMF65568:LMF65578 LWB65568:LWB65578 MFX65568:MFX65578 MPT65568:MPT65578 MZP65568:MZP65578 NJL65568:NJL65578 NTH65568:NTH65578 ODD65568:ODD65578 OMZ65568:OMZ65578 OWV65568:OWV65578 PGR65568:PGR65578 PQN65568:PQN65578 QAJ65568:QAJ65578 QKF65568:QKF65578 QUB65568:QUB65578 RDX65568:RDX65578 RNT65568:RNT65578 RXP65568:RXP65578 SHL65568:SHL65578 SRH65568:SRH65578 TBD65568:TBD65578 TKZ65568:TKZ65578 TUV65568:TUV65578 UER65568:UER65578 UON65568:UON65578 UYJ65568:UYJ65578 VIF65568:VIF65578 VSB65568:VSB65578 WBX65568:WBX65578 WLT65568:WLT65578 WVP65568:WVP65578 JD131104:JD131114 SZ131104:SZ131114 ACV131104:ACV131114 AMR131104:AMR131114 AWN131104:AWN131114 BGJ131104:BGJ131114 BQF131104:BQF131114 CAB131104:CAB131114 CJX131104:CJX131114 CTT131104:CTT131114 DDP131104:DDP131114 DNL131104:DNL131114 DXH131104:DXH131114 EHD131104:EHD131114 EQZ131104:EQZ131114 FAV131104:FAV131114 FKR131104:FKR131114 FUN131104:FUN131114 GEJ131104:GEJ131114 GOF131104:GOF131114 GYB131104:GYB131114 HHX131104:HHX131114 HRT131104:HRT131114 IBP131104:IBP131114 ILL131104:ILL131114 IVH131104:IVH131114 JFD131104:JFD131114 JOZ131104:JOZ131114 JYV131104:JYV131114 KIR131104:KIR131114 KSN131104:KSN131114 LCJ131104:LCJ131114 LMF131104:LMF131114 LWB131104:LWB131114 MFX131104:MFX131114 MPT131104:MPT131114 MZP131104:MZP131114 NJL131104:NJL131114 NTH131104:NTH131114 ODD131104:ODD131114 OMZ131104:OMZ131114 OWV131104:OWV131114 PGR131104:PGR131114 PQN131104:PQN131114 QAJ131104:QAJ131114 QKF131104:QKF131114 QUB131104:QUB131114 RDX131104:RDX131114 RNT131104:RNT131114 RXP131104:RXP131114 SHL131104:SHL131114 SRH131104:SRH131114 TBD131104:TBD131114 TKZ131104:TKZ131114 TUV131104:TUV131114 UER131104:UER131114 UON131104:UON131114 UYJ131104:UYJ131114 VIF131104:VIF131114 VSB131104:VSB131114 WBX131104:WBX131114 WLT131104:WLT131114 WVP131104:WVP131114 JD196640:JD196650 SZ196640:SZ196650 ACV196640:ACV196650 AMR196640:AMR196650 AWN196640:AWN196650 BGJ196640:BGJ196650 BQF196640:BQF196650 CAB196640:CAB196650 CJX196640:CJX196650 CTT196640:CTT196650 DDP196640:DDP196650 DNL196640:DNL196650 DXH196640:DXH196650 EHD196640:EHD196650 EQZ196640:EQZ196650 FAV196640:FAV196650 FKR196640:FKR196650 FUN196640:FUN196650 GEJ196640:GEJ196650 GOF196640:GOF196650 GYB196640:GYB196650 HHX196640:HHX196650 HRT196640:HRT196650 IBP196640:IBP196650 ILL196640:ILL196650 IVH196640:IVH196650 JFD196640:JFD196650 JOZ196640:JOZ196650 JYV196640:JYV196650 KIR196640:KIR196650 KSN196640:KSN196650 LCJ196640:LCJ196650 LMF196640:LMF196650 LWB196640:LWB196650 MFX196640:MFX196650 MPT196640:MPT196650 MZP196640:MZP196650 NJL196640:NJL196650 NTH196640:NTH196650 ODD196640:ODD196650 OMZ196640:OMZ196650 OWV196640:OWV196650 PGR196640:PGR196650 PQN196640:PQN196650 QAJ196640:QAJ196650 QKF196640:QKF196650 QUB196640:QUB196650 RDX196640:RDX196650 RNT196640:RNT196650 RXP196640:RXP196650 SHL196640:SHL196650 SRH196640:SRH196650 TBD196640:TBD196650 TKZ196640:TKZ196650 TUV196640:TUV196650 UER196640:UER196650 UON196640:UON196650 UYJ196640:UYJ196650 VIF196640:VIF196650 VSB196640:VSB196650 WBX196640:WBX196650 WLT196640:WLT196650 WVP196640:WVP196650 JD262176:JD262186 SZ262176:SZ262186 ACV262176:ACV262186 AMR262176:AMR262186 AWN262176:AWN262186 BGJ262176:BGJ262186 BQF262176:BQF262186 CAB262176:CAB262186 CJX262176:CJX262186 CTT262176:CTT262186 DDP262176:DDP262186 DNL262176:DNL262186 DXH262176:DXH262186 EHD262176:EHD262186 EQZ262176:EQZ262186 FAV262176:FAV262186 FKR262176:FKR262186 FUN262176:FUN262186 GEJ262176:GEJ262186 GOF262176:GOF262186 GYB262176:GYB262186 HHX262176:HHX262186 HRT262176:HRT262186 IBP262176:IBP262186 ILL262176:ILL262186 IVH262176:IVH262186 JFD262176:JFD262186 JOZ262176:JOZ262186 JYV262176:JYV262186 KIR262176:KIR262186 KSN262176:KSN262186 LCJ262176:LCJ262186 LMF262176:LMF262186 LWB262176:LWB262186 MFX262176:MFX262186 MPT262176:MPT262186 MZP262176:MZP262186 NJL262176:NJL262186 NTH262176:NTH262186 ODD262176:ODD262186 OMZ262176:OMZ262186 OWV262176:OWV262186 PGR262176:PGR262186 PQN262176:PQN262186 QAJ262176:QAJ262186 QKF262176:QKF262186 QUB262176:QUB262186 RDX262176:RDX262186 RNT262176:RNT262186 RXP262176:RXP262186 SHL262176:SHL262186 SRH262176:SRH262186 TBD262176:TBD262186 TKZ262176:TKZ262186 TUV262176:TUV262186 UER262176:UER262186 UON262176:UON262186 UYJ262176:UYJ262186 VIF262176:VIF262186 VSB262176:VSB262186 WBX262176:WBX262186 WLT262176:WLT262186 WVP262176:WVP262186 JD327712:JD327722 SZ327712:SZ327722 ACV327712:ACV327722 AMR327712:AMR327722 AWN327712:AWN327722 BGJ327712:BGJ327722 BQF327712:BQF327722 CAB327712:CAB327722 CJX327712:CJX327722 CTT327712:CTT327722 DDP327712:DDP327722 DNL327712:DNL327722 DXH327712:DXH327722 EHD327712:EHD327722 EQZ327712:EQZ327722 FAV327712:FAV327722 FKR327712:FKR327722 FUN327712:FUN327722 GEJ327712:GEJ327722 GOF327712:GOF327722 GYB327712:GYB327722 HHX327712:HHX327722 HRT327712:HRT327722 IBP327712:IBP327722 ILL327712:ILL327722 IVH327712:IVH327722 JFD327712:JFD327722 JOZ327712:JOZ327722 JYV327712:JYV327722 KIR327712:KIR327722 KSN327712:KSN327722 LCJ327712:LCJ327722 LMF327712:LMF327722 LWB327712:LWB327722 MFX327712:MFX327722 MPT327712:MPT327722 MZP327712:MZP327722 NJL327712:NJL327722 NTH327712:NTH327722 ODD327712:ODD327722 OMZ327712:OMZ327722 OWV327712:OWV327722 PGR327712:PGR327722 PQN327712:PQN327722 QAJ327712:QAJ327722 QKF327712:QKF327722 QUB327712:QUB327722 RDX327712:RDX327722 RNT327712:RNT327722 RXP327712:RXP327722 SHL327712:SHL327722 SRH327712:SRH327722 TBD327712:TBD327722 TKZ327712:TKZ327722 TUV327712:TUV327722 UER327712:UER327722 UON327712:UON327722 UYJ327712:UYJ327722 VIF327712:VIF327722 VSB327712:VSB327722 WBX327712:WBX327722 WLT327712:WLT327722 WVP327712:WVP327722 JD393248:JD393258 SZ393248:SZ393258 ACV393248:ACV393258 AMR393248:AMR393258 AWN393248:AWN393258 BGJ393248:BGJ393258 BQF393248:BQF393258 CAB393248:CAB393258 CJX393248:CJX393258 CTT393248:CTT393258 DDP393248:DDP393258 DNL393248:DNL393258 DXH393248:DXH393258 EHD393248:EHD393258 EQZ393248:EQZ393258 FAV393248:FAV393258 FKR393248:FKR393258 FUN393248:FUN393258 GEJ393248:GEJ393258 GOF393248:GOF393258 GYB393248:GYB393258 HHX393248:HHX393258 HRT393248:HRT393258 IBP393248:IBP393258 ILL393248:ILL393258 IVH393248:IVH393258 JFD393248:JFD393258 JOZ393248:JOZ393258 JYV393248:JYV393258 KIR393248:KIR393258 KSN393248:KSN393258 LCJ393248:LCJ393258 LMF393248:LMF393258 LWB393248:LWB393258 MFX393248:MFX393258 MPT393248:MPT393258 MZP393248:MZP393258 NJL393248:NJL393258 NTH393248:NTH393258 ODD393248:ODD393258 OMZ393248:OMZ393258 OWV393248:OWV393258 PGR393248:PGR393258 PQN393248:PQN393258 QAJ393248:QAJ393258 QKF393248:QKF393258 QUB393248:QUB393258 RDX393248:RDX393258 RNT393248:RNT393258 RXP393248:RXP393258 SHL393248:SHL393258 SRH393248:SRH393258 TBD393248:TBD393258 TKZ393248:TKZ393258 TUV393248:TUV393258 UER393248:UER393258 UON393248:UON393258 UYJ393248:UYJ393258 VIF393248:VIF393258 VSB393248:VSB393258 WBX393248:WBX393258 WLT393248:WLT393258 WVP393248:WVP393258 JD458784:JD458794 SZ458784:SZ458794 ACV458784:ACV458794 AMR458784:AMR458794 AWN458784:AWN458794 BGJ458784:BGJ458794 BQF458784:BQF458794 CAB458784:CAB458794 CJX458784:CJX458794 CTT458784:CTT458794 DDP458784:DDP458794 DNL458784:DNL458794 DXH458784:DXH458794 EHD458784:EHD458794 EQZ458784:EQZ458794 FAV458784:FAV458794 FKR458784:FKR458794 FUN458784:FUN458794 GEJ458784:GEJ458794 GOF458784:GOF458794 GYB458784:GYB458794 HHX458784:HHX458794 HRT458784:HRT458794 IBP458784:IBP458794 ILL458784:ILL458794 IVH458784:IVH458794 JFD458784:JFD458794 JOZ458784:JOZ458794 JYV458784:JYV458794 KIR458784:KIR458794 KSN458784:KSN458794 LCJ458784:LCJ458794 LMF458784:LMF458794 LWB458784:LWB458794 MFX458784:MFX458794 MPT458784:MPT458794 MZP458784:MZP458794 NJL458784:NJL458794 NTH458784:NTH458794 ODD458784:ODD458794 OMZ458784:OMZ458794 OWV458784:OWV458794 PGR458784:PGR458794 PQN458784:PQN458794 QAJ458784:QAJ458794 QKF458784:QKF458794 QUB458784:QUB458794 RDX458784:RDX458794 RNT458784:RNT458794 RXP458784:RXP458794 SHL458784:SHL458794 SRH458784:SRH458794 TBD458784:TBD458794 TKZ458784:TKZ458794 TUV458784:TUV458794 UER458784:UER458794 UON458784:UON458794 UYJ458784:UYJ458794 VIF458784:VIF458794 VSB458784:VSB458794 WBX458784:WBX458794 WLT458784:WLT458794 WVP458784:WVP458794 JD524320:JD524330 SZ524320:SZ524330 ACV524320:ACV524330 AMR524320:AMR524330 AWN524320:AWN524330 BGJ524320:BGJ524330 BQF524320:BQF524330 CAB524320:CAB524330 CJX524320:CJX524330 CTT524320:CTT524330 DDP524320:DDP524330 DNL524320:DNL524330 DXH524320:DXH524330 EHD524320:EHD524330 EQZ524320:EQZ524330 FAV524320:FAV524330 FKR524320:FKR524330 FUN524320:FUN524330 GEJ524320:GEJ524330 GOF524320:GOF524330 GYB524320:GYB524330 HHX524320:HHX524330 HRT524320:HRT524330 IBP524320:IBP524330 ILL524320:ILL524330 IVH524320:IVH524330 JFD524320:JFD524330 JOZ524320:JOZ524330 JYV524320:JYV524330 KIR524320:KIR524330 KSN524320:KSN524330 LCJ524320:LCJ524330 LMF524320:LMF524330 LWB524320:LWB524330 MFX524320:MFX524330 MPT524320:MPT524330 MZP524320:MZP524330 NJL524320:NJL524330 NTH524320:NTH524330 ODD524320:ODD524330 OMZ524320:OMZ524330 OWV524320:OWV524330 PGR524320:PGR524330 PQN524320:PQN524330 QAJ524320:QAJ524330 QKF524320:QKF524330 QUB524320:QUB524330 RDX524320:RDX524330 RNT524320:RNT524330 RXP524320:RXP524330 SHL524320:SHL524330 SRH524320:SRH524330 TBD524320:TBD524330 TKZ524320:TKZ524330 TUV524320:TUV524330 UER524320:UER524330 UON524320:UON524330 UYJ524320:UYJ524330 VIF524320:VIF524330 VSB524320:VSB524330 WBX524320:WBX524330 WLT524320:WLT524330 WVP524320:WVP524330 JD589856:JD589866 SZ589856:SZ589866 ACV589856:ACV589866 AMR589856:AMR589866 AWN589856:AWN589866 BGJ589856:BGJ589866 BQF589856:BQF589866 CAB589856:CAB589866 CJX589856:CJX589866 CTT589856:CTT589866 DDP589856:DDP589866 DNL589856:DNL589866 DXH589856:DXH589866 EHD589856:EHD589866 EQZ589856:EQZ589866 FAV589856:FAV589866 FKR589856:FKR589866 FUN589856:FUN589866 GEJ589856:GEJ589866 GOF589856:GOF589866 GYB589856:GYB589866 HHX589856:HHX589866 HRT589856:HRT589866 IBP589856:IBP589866 ILL589856:ILL589866 IVH589856:IVH589866 JFD589856:JFD589866 JOZ589856:JOZ589866 JYV589856:JYV589866 KIR589856:KIR589866 KSN589856:KSN589866 LCJ589856:LCJ589866 LMF589856:LMF589866 LWB589856:LWB589866 MFX589856:MFX589866 MPT589856:MPT589866 MZP589856:MZP589866 NJL589856:NJL589866 NTH589856:NTH589866 ODD589856:ODD589866 OMZ589856:OMZ589866 OWV589856:OWV589866 PGR589856:PGR589866 PQN589856:PQN589866 QAJ589856:QAJ589866 QKF589856:QKF589866 QUB589856:QUB589866 RDX589856:RDX589866 RNT589856:RNT589866 RXP589856:RXP589866 SHL589856:SHL589866 SRH589856:SRH589866 TBD589856:TBD589866 TKZ589856:TKZ589866 TUV589856:TUV589866 UER589856:UER589866 UON589856:UON589866 UYJ589856:UYJ589866 VIF589856:VIF589866 VSB589856:VSB589866 WBX589856:WBX589866 WLT589856:WLT589866 WVP589856:WVP589866 JD655392:JD655402 SZ655392:SZ655402 ACV655392:ACV655402 AMR655392:AMR655402 AWN655392:AWN655402 BGJ655392:BGJ655402 BQF655392:BQF655402 CAB655392:CAB655402 CJX655392:CJX655402 CTT655392:CTT655402 DDP655392:DDP655402 DNL655392:DNL655402 DXH655392:DXH655402 EHD655392:EHD655402 EQZ655392:EQZ655402 FAV655392:FAV655402 FKR655392:FKR655402 FUN655392:FUN655402 GEJ655392:GEJ655402 GOF655392:GOF655402 GYB655392:GYB655402 HHX655392:HHX655402 HRT655392:HRT655402 IBP655392:IBP655402 ILL655392:ILL655402 IVH655392:IVH655402 JFD655392:JFD655402 JOZ655392:JOZ655402 JYV655392:JYV655402 KIR655392:KIR655402 KSN655392:KSN655402 LCJ655392:LCJ655402 LMF655392:LMF655402 LWB655392:LWB655402 MFX655392:MFX655402 MPT655392:MPT655402 MZP655392:MZP655402 NJL655392:NJL655402 NTH655392:NTH655402 ODD655392:ODD655402 OMZ655392:OMZ655402 OWV655392:OWV655402 PGR655392:PGR655402 PQN655392:PQN655402 QAJ655392:QAJ655402 QKF655392:QKF655402 QUB655392:QUB655402 RDX655392:RDX655402 RNT655392:RNT655402 RXP655392:RXP655402 SHL655392:SHL655402 SRH655392:SRH655402 TBD655392:TBD655402 TKZ655392:TKZ655402 TUV655392:TUV655402 UER655392:UER655402 UON655392:UON655402 UYJ655392:UYJ655402 VIF655392:VIF655402 VSB655392:VSB655402 WBX655392:WBX655402 WLT655392:WLT655402 WVP655392:WVP655402 JD720928:JD720938 SZ720928:SZ720938 ACV720928:ACV720938 AMR720928:AMR720938 AWN720928:AWN720938 BGJ720928:BGJ720938 BQF720928:BQF720938 CAB720928:CAB720938 CJX720928:CJX720938 CTT720928:CTT720938 DDP720928:DDP720938 DNL720928:DNL720938 DXH720928:DXH720938 EHD720928:EHD720938 EQZ720928:EQZ720938 FAV720928:FAV720938 FKR720928:FKR720938 FUN720928:FUN720938 GEJ720928:GEJ720938 GOF720928:GOF720938 GYB720928:GYB720938 HHX720928:HHX720938 HRT720928:HRT720938 IBP720928:IBP720938 ILL720928:ILL720938 IVH720928:IVH720938 JFD720928:JFD720938 JOZ720928:JOZ720938 JYV720928:JYV720938 KIR720928:KIR720938 KSN720928:KSN720938 LCJ720928:LCJ720938 LMF720928:LMF720938 LWB720928:LWB720938 MFX720928:MFX720938 MPT720928:MPT720938 MZP720928:MZP720938 NJL720928:NJL720938 NTH720928:NTH720938 ODD720928:ODD720938 OMZ720928:OMZ720938 OWV720928:OWV720938 PGR720928:PGR720938 PQN720928:PQN720938 QAJ720928:QAJ720938 QKF720928:QKF720938 QUB720928:QUB720938 RDX720928:RDX720938 RNT720928:RNT720938 RXP720928:RXP720938 SHL720928:SHL720938 SRH720928:SRH720938 TBD720928:TBD720938 TKZ720928:TKZ720938 TUV720928:TUV720938 UER720928:UER720938 UON720928:UON720938 UYJ720928:UYJ720938 VIF720928:VIF720938 VSB720928:VSB720938 WBX720928:WBX720938 WLT720928:WLT720938 WVP720928:WVP720938 JD786464:JD786474 SZ786464:SZ786474 ACV786464:ACV786474 AMR786464:AMR786474 AWN786464:AWN786474 BGJ786464:BGJ786474 BQF786464:BQF786474 CAB786464:CAB786474 CJX786464:CJX786474 CTT786464:CTT786474 DDP786464:DDP786474 DNL786464:DNL786474 DXH786464:DXH786474 EHD786464:EHD786474 EQZ786464:EQZ786474 FAV786464:FAV786474 FKR786464:FKR786474 FUN786464:FUN786474 GEJ786464:GEJ786474 GOF786464:GOF786474 GYB786464:GYB786474 HHX786464:HHX786474 HRT786464:HRT786474 IBP786464:IBP786474 ILL786464:ILL786474 IVH786464:IVH786474 JFD786464:JFD786474 JOZ786464:JOZ786474 JYV786464:JYV786474 KIR786464:KIR786474 KSN786464:KSN786474 LCJ786464:LCJ786474 LMF786464:LMF786474 LWB786464:LWB786474 MFX786464:MFX786474 MPT786464:MPT786474 MZP786464:MZP786474 NJL786464:NJL786474 NTH786464:NTH786474 ODD786464:ODD786474 OMZ786464:OMZ786474 OWV786464:OWV786474 PGR786464:PGR786474 PQN786464:PQN786474 QAJ786464:QAJ786474 QKF786464:QKF786474 QUB786464:QUB786474 RDX786464:RDX786474 RNT786464:RNT786474 RXP786464:RXP786474 SHL786464:SHL786474 SRH786464:SRH786474 TBD786464:TBD786474 TKZ786464:TKZ786474 TUV786464:TUV786474 UER786464:UER786474 UON786464:UON786474 UYJ786464:UYJ786474 VIF786464:VIF786474 VSB786464:VSB786474 WBX786464:WBX786474 WLT786464:WLT786474 WVP786464:WVP786474 JD852000:JD852010 SZ852000:SZ852010 ACV852000:ACV852010 AMR852000:AMR852010 AWN852000:AWN852010 BGJ852000:BGJ852010 BQF852000:BQF852010 CAB852000:CAB852010 CJX852000:CJX852010 CTT852000:CTT852010 DDP852000:DDP852010 DNL852000:DNL852010 DXH852000:DXH852010 EHD852000:EHD852010 EQZ852000:EQZ852010 FAV852000:FAV852010 FKR852000:FKR852010 FUN852000:FUN852010 GEJ852000:GEJ852010 GOF852000:GOF852010 GYB852000:GYB852010 HHX852000:HHX852010 HRT852000:HRT852010 IBP852000:IBP852010 ILL852000:ILL852010 IVH852000:IVH852010 JFD852000:JFD852010 JOZ852000:JOZ852010 JYV852000:JYV852010 KIR852000:KIR852010 KSN852000:KSN852010 LCJ852000:LCJ852010 LMF852000:LMF852010 LWB852000:LWB852010 MFX852000:MFX852010 MPT852000:MPT852010 MZP852000:MZP852010 NJL852000:NJL852010 NTH852000:NTH852010 ODD852000:ODD852010 OMZ852000:OMZ852010 OWV852000:OWV852010 PGR852000:PGR852010 PQN852000:PQN852010 QAJ852000:QAJ852010 QKF852000:QKF852010 QUB852000:QUB852010 RDX852000:RDX852010 RNT852000:RNT852010 RXP852000:RXP852010 SHL852000:SHL852010 SRH852000:SRH852010 TBD852000:TBD852010 TKZ852000:TKZ852010 TUV852000:TUV852010 UER852000:UER852010 UON852000:UON852010 UYJ852000:UYJ852010 VIF852000:VIF852010 VSB852000:VSB852010 WBX852000:WBX852010 WLT852000:WLT852010 WVP852000:WVP852010 JD917536:JD917546 SZ917536:SZ917546 ACV917536:ACV917546 AMR917536:AMR917546 AWN917536:AWN917546 BGJ917536:BGJ917546 BQF917536:BQF917546 CAB917536:CAB917546 CJX917536:CJX917546 CTT917536:CTT917546 DDP917536:DDP917546 DNL917536:DNL917546 DXH917536:DXH917546 EHD917536:EHD917546 EQZ917536:EQZ917546 FAV917536:FAV917546 FKR917536:FKR917546 FUN917536:FUN917546 GEJ917536:GEJ917546 GOF917536:GOF917546 GYB917536:GYB917546 HHX917536:HHX917546 HRT917536:HRT917546 IBP917536:IBP917546 ILL917536:ILL917546 IVH917536:IVH917546 JFD917536:JFD917546 JOZ917536:JOZ917546 JYV917536:JYV917546 KIR917536:KIR917546 KSN917536:KSN917546 LCJ917536:LCJ917546 LMF917536:LMF917546 LWB917536:LWB917546 MFX917536:MFX917546 MPT917536:MPT917546 MZP917536:MZP917546 NJL917536:NJL917546 NTH917536:NTH917546 ODD917536:ODD917546 OMZ917536:OMZ917546 OWV917536:OWV917546 PGR917536:PGR917546 PQN917536:PQN917546 QAJ917536:QAJ917546 QKF917536:QKF917546 QUB917536:QUB917546 RDX917536:RDX917546 RNT917536:RNT917546 RXP917536:RXP917546 SHL917536:SHL917546 SRH917536:SRH917546 TBD917536:TBD917546 TKZ917536:TKZ917546 TUV917536:TUV917546 UER917536:UER917546 UON917536:UON917546 UYJ917536:UYJ917546 VIF917536:VIF917546 VSB917536:VSB917546 WBX917536:WBX917546 WLT917536:WLT917546 WVP917536:WVP917546 JD983072:JD983082 SZ983072:SZ983082 ACV983072:ACV983082 AMR983072:AMR983082 AWN983072:AWN983082 BGJ983072:BGJ983082 BQF983072:BQF983082 CAB983072:CAB983082 CJX983072:CJX983082 CTT983072:CTT983082 DDP983072:DDP983082 DNL983072:DNL983082 DXH983072:DXH983082 EHD983072:EHD983082 EQZ983072:EQZ983082 FAV983072:FAV983082 FKR983072:FKR983082 FUN983072:FUN983082 GEJ983072:GEJ983082 GOF983072:GOF983082 GYB983072:GYB983082 HHX983072:HHX983082 HRT983072:HRT983082 IBP983072:IBP983082 ILL983072:ILL983082 IVH983072:IVH983082 JFD983072:JFD983082 JOZ983072:JOZ983082 JYV983072:JYV983082 KIR983072:KIR983082 KSN983072:KSN983082 LCJ983072:LCJ983082 LMF983072:LMF983082 LWB983072:LWB983082 MFX983072:MFX983082 MPT983072:MPT983082 MZP983072:MZP983082 NJL983072:NJL983082 NTH983072:NTH983082 ODD983072:ODD983082 OMZ983072:OMZ983082 OWV983072:OWV983082 PGR983072:PGR983082 PQN983072:PQN983082 QAJ983072:QAJ983082 QKF983072:QKF983082 QUB983072:QUB983082 RDX983072:RDX983082 RNT983072:RNT983082 RXP983072:RXP983082 SHL983072:SHL983082 SRH983072:SRH983082 TBD983072:TBD983082 TKZ983072:TKZ983082 TUV983072:TUV983082 UER983072:UER983082 UON983072:UON983082 UYJ983072:UYJ983082 VIF983072:VIF983082 VSB983072:VSB983082 WBX983072:WBX983082 WLT983072:WLT983082 WVP983072:WVP983082">
      <formula1>ISTEXT(D65564:D66001)</formula1>
    </dataValidation>
    <dataValidation type="custom" allowBlank="1" showInputMessage="1" showErrorMessage="1" prompt="Format texte libre" sqref="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JD65540:JD65541 SZ65540:SZ65541 ACV65540:ACV65541 AMR65540:AMR65541 AWN65540:AWN65541 BGJ65540:BGJ65541 BQF65540:BQF65541 CAB65540:CAB65541 CJX65540:CJX65541 CTT65540:CTT65541 DDP65540:DDP65541 DNL65540:DNL65541 DXH65540:DXH65541 EHD65540:EHD65541 EQZ65540:EQZ65541 FAV65540:FAV65541 FKR65540:FKR65541 FUN65540:FUN65541 GEJ65540:GEJ65541 GOF65540:GOF65541 GYB65540:GYB65541 HHX65540:HHX65541 HRT65540:HRT65541 IBP65540:IBP65541 ILL65540:ILL65541 IVH65540:IVH65541 JFD65540:JFD65541 JOZ65540:JOZ65541 JYV65540:JYV65541 KIR65540:KIR65541 KSN65540:KSN65541 LCJ65540:LCJ65541 LMF65540:LMF65541 LWB65540:LWB65541 MFX65540:MFX65541 MPT65540:MPT65541 MZP65540:MZP65541 NJL65540:NJL65541 NTH65540:NTH65541 ODD65540:ODD65541 OMZ65540:OMZ65541 OWV65540:OWV65541 PGR65540:PGR65541 PQN65540:PQN65541 QAJ65540:QAJ65541 QKF65540:QKF65541 QUB65540:QUB65541 RDX65540:RDX65541 RNT65540:RNT65541 RXP65540:RXP65541 SHL65540:SHL65541 SRH65540:SRH65541 TBD65540:TBD65541 TKZ65540:TKZ65541 TUV65540:TUV65541 UER65540:UER65541 UON65540:UON65541 UYJ65540:UYJ65541 VIF65540:VIF65541 VSB65540:VSB65541 WBX65540:WBX65541 WLT65540:WLT65541 WVP65540:WVP65541 JD131076:JD131077 SZ131076:SZ131077 ACV131076:ACV131077 AMR131076:AMR131077 AWN131076:AWN131077 BGJ131076:BGJ131077 BQF131076:BQF131077 CAB131076:CAB131077 CJX131076:CJX131077 CTT131076:CTT131077 DDP131076:DDP131077 DNL131076:DNL131077 DXH131076:DXH131077 EHD131076:EHD131077 EQZ131076:EQZ131077 FAV131076:FAV131077 FKR131076:FKR131077 FUN131076:FUN131077 GEJ131076:GEJ131077 GOF131076:GOF131077 GYB131076:GYB131077 HHX131076:HHX131077 HRT131076:HRT131077 IBP131076:IBP131077 ILL131076:ILL131077 IVH131076:IVH131077 JFD131076:JFD131077 JOZ131076:JOZ131077 JYV131076:JYV131077 KIR131076:KIR131077 KSN131076:KSN131077 LCJ131076:LCJ131077 LMF131076:LMF131077 LWB131076:LWB131077 MFX131076:MFX131077 MPT131076:MPT131077 MZP131076:MZP131077 NJL131076:NJL131077 NTH131076:NTH131077 ODD131076:ODD131077 OMZ131076:OMZ131077 OWV131076:OWV131077 PGR131076:PGR131077 PQN131076:PQN131077 QAJ131076:QAJ131077 QKF131076:QKF131077 QUB131076:QUB131077 RDX131076:RDX131077 RNT131076:RNT131077 RXP131076:RXP131077 SHL131076:SHL131077 SRH131076:SRH131077 TBD131076:TBD131077 TKZ131076:TKZ131077 TUV131076:TUV131077 UER131076:UER131077 UON131076:UON131077 UYJ131076:UYJ131077 VIF131076:VIF131077 VSB131076:VSB131077 WBX131076:WBX131077 WLT131076:WLT131077 WVP131076:WVP131077 JD196612:JD196613 SZ196612:SZ196613 ACV196612:ACV196613 AMR196612:AMR196613 AWN196612:AWN196613 BGJ196612:BGJ196613 BQF196612:BQF196613 CAB196612:CAB196613 CJX196612:CJX196613 CTT196612:CTT196613 DDP196612:DDP196613 DNL196612:DNL196613 DXH196612:DXH196613 EHD196612:EHD196613 EQZ196612:EQZ196613 FAV196612:FAV196613 FKR196612:FKR196613 FUN196612:FUN196613 GEJ196612:GEJ196613 GOF196612:GOF196613 GYB196612:GYB196613 HHX196612:HHX196613 HRT196612:HRT196613 IBP196612:IBP196613 ILL196612:ILL196613 IVH196612:IVH196613 JFD196612:JFD196613 JOZ196612:JOZ196613 JYV196612:JYV196613 KIR196612:KIR196613 KSN196612:KSN196613 LCJ196612:LCJ196613 LMF196612:LMF196613 LWB196612:LWB196613 MFX196612:MFX196613 MPT196612:MPT196613 MZP196612:MZP196613 NJL196612:NJL196613 NTH196612:NTH196613 ODD196612:ODD196613 OMZ196612:OMZ196613 OWV196612:OWV196613 PGR196612:PGR196613 PQN196612:PQN196613 QAJ196612:QAJ196613 QKF196612:QKF196613 QUB196612:QUB196613 RDX196612:RDX196613 RNT196612:RNT196613 RXP196612:RXP196613 SHL196612:SHL196613 SRH196612:SRH196613 TBD196612:TBD196613 TKZ196612:TKZ196613 TUV196612:TUV196613 UER196612:UER196613 UON196612:UON196613 UYJ196612:UYJ196613 VIF196612:VIF196613 VSB196612:VSB196613 WBX196612:WBX196613 WLT196612:WLT196613 WVP196612:WVP196613 JD262148:JD262149 SZ262148:SZ262149 ACV262148:ACV262149 AMR262148:AMR262149 AWN262148:AWN262149 BGJ262148:BGJ262149 BQF262148:BQF262149 CAB262148:CAB262149 CJX262148:CJX262149 CTT262148:CTT262149 DDP262148:DDP262149 DNL262148:DNL262149 DXH262148:DXH262149 EHD262148:EHD262149 EQZ262148:EQZ262149 FAV262148:FAV262149 FKR262148:FKR262149 FUN262148:FUN262149 GEJ262148:GEJ262149 GOF262148:GOF262149 GYB262148:GYB262149 HHX262148:HHX262149 HRT262148:HRT262149 IBP262148:IBP262149 ILL262148:ILL262149 IVH262148:IVH262149 JFD262148:JFD262149 JOZ262148:JOZ262149 JYV262148:JYV262149 KIR262148:KIR262149 KSN262148:KSN262149 LCJ262148:LCJ262149 LMF262148:LMF262149 LWB262148:LWB262149 MFX262148:MFX262149 MPT262148:MPT262149 MZP262148:MZP262149 NJL262148:NJL262149 NTH262148:NTH262149 ODD262148:ODD262149 OMZ262148:OMZ262149 OWV262148:OWV262149 PGR262148:PGR262149 PQN262148:PQN262149 QAJ262148:QAJ262149 QKF262148:QKF262149 QUB262148:QUB262149 RDX262148:RDX262149 RNT262148:RNT262149 RXP262148:RXP262149 SHL262148:SHL262149 SRH262148:SRH262149 TBD262148:TBD262149 TKZ262148:TKZ262149 TUV262148:TUV262149 UER262148:UER262149 UON262148:UON262149 UYJ262148:UYJ262149 VIF262148:VIF262149 VSB262148:VSB262149 WBX262148:WBX262149 WLT262148:WLT262149 WVP262148:WVP262149 JD327684:JD327685 SZ327684:SZ327685 ACV327684:ACV327685 AMR327684:AMR327685 AWN327684:AWN327685 BGJ327684:BGJ327685 BQF327684:BQF327685 CAB327684:CAB327685 CJX327684:CJX327685 CTT327684:CTT327685 DDP327684:DDP327685 DNL327684:DNL327685 DXH327684:DXH327685 EHD327684:EHD327685 EQZ327684:EQZ327685 FAV327684:FAV327685 FKR327684:FKR327685 FUN327684:FUN327685 GEJ327684:GEJ327685 GOF327684:GOF327685 GYB327684:GYB327685 HHX327684:HHX327685 HRT327684:HRT327685 IBP327684:IBP327685 ILL327684:ILL327685 IVH327684:IVH327685 JFD327684:JFD327685 JOZ327684:JOZ327685 JYV327684:JYV327685 KIR327684:KIR327685 KSN327684:KSN327685 LCJ327684:LCJ327685 LMF327684:LMF327685 LWB327684:LWB327685 MFX327684:MFX327685 MPT327684:MPT327685 MZP327684:MZP327685 NJL327684:NJL327685 NTH327684:NTH327685 ODD327684:ODD327685 OMZ327684:OMZ327685 OWV327684:OWV327685 PGR327684:PGR327685 PQN327684:PQN327685 QAJ327684:QAJ327685 QKF327684:QKF327685 QUB327684:QUB327685 RDX327684:RDX327685 RNT327684:RNT327685 RXP327684:RXP327685 SHL327684:SHL327685 SRH327684:SRH327685 TBD327684:TBD327685 TKZ327684:TKZ327685 TUV327684:TUV327685 UER327684:UER327685 UON327684:UON327685 UYJ327684:UYJ327685 VIF327684:VIF327685 VSB327684:VSB327685 WBX327684:WBX327685 WLT327684:WLT327685 WVP327684:WVP327685 JD393220:JD393221 SZ393220:SZ393221 ACV393220:ACV393221 AMR393220:AMR393221 AWN393220:AWN393221 BGJ393220:BGJ393221 BQF393220:BQF393221 CAB393220:CAB393221 CJX393220:CJX393221 CTT393220:CTT393221 DDP393220:DDP393221 DNL393220:DNL393221 DXH393220:DXH393221 EHD393220:EHD393221 EQZ393220:EQZ393221 FAV393220:FAV393221 FKR393220:FKR393221 FUN393220:FUN393221 GEJ393220:GEJ393221 GOF393220:GOF393221 GYB393220:GYB393221 HHX393220:HHX393221 HRT393220:HRT393221 IBP393220:IBP393221 ILL393220:ILL393221 IVH393220:IVH393221 JFD393220:JFD393221 JOZ393220:JOZ393221 JYV393220:JYV393221 KIR393220:KIR393221 KSN393220:KSN393221 LCJ393220:LCJ393221 LMF393220:LMF393221 LWB393220:LWB393221 MFX393220:MFX393221 MPT393220:MPT393221 MZP393220:MZP393221 NJL393220:NJL393221 NTH393220:NTH393221 ODD393220:ODD393221 OMZ393220:OMZ393221 OWV393220:OWV393221 PGR393220:PGR393221 PQN393220:PQN393221 QAJ393220:QAJ393221 QKF393220:QKF393221 QUB393220:QUB393221 RDX393220:RDX393221 RNT393220:RNT393221 RXP393220:RXP393221 SHL393220:SHL393221 SRH393220:SRH393221 TBD393220:TBD393221 TKZ393220:TKZ393221 TUV393220:TUV393221 UER393220:UER393221 UON393220:UON393221 UYJ393220:UYJ393221 VIF393220:VIF393221 VSB393220:VSB393221 WBX393220:WBX393221 WLT393220:WLT393221 WVP393220:WVP393221 JD458756:JD458757 SZ458756:SZ458757 ACV458756:ACV458757 AMR458756:AMR458757 AWN458756:AWN458757 BGJ458756:BGJ458757 BQF458756:BQF458757 CAB458756:CAB458757 CJX458756:CJX458757 CTT458756:CTT458757 DDP458756:DDP458757 DNL458756:DNL458757 DXH458756:DXH458757 EHD458756:EHD458757 EQZ458756:EQZ458757 FAV458756:FAV458757 FKR458756:FKR458757 FUN458756:FUN458757 GEJ458756:GEJ458757 GOF458756:GOF458757 GYB458756:GYB458757 HHX458756:HHX458757 HRT458756:HRT458757 IBP458756:IBP458757 ILL458756:ILL458757 IVH458756:IVH458757 JFD458756:JFD458757 JOZ458756:JOZ458757 JYV458756:JYV458757 KIR458756:KIR458757 KSN458756:KSN458757 LCJ458756:LCJ458757 LMF458756:LMF458757 LWB458756:LWB458757 MFX458756:MFX458757 MPT458756:MPT458757 MZP458756:MZP458757 NJL458756:NJL458757 NTH458756:NTH458757 ODD458756:ODD458757 OMZ458756:OMZ458757 OWV458756:OWV458757 PGR458756:PGR458757 PQN458756:PQN458757 QAJ458756:QAJ458757 QKF458756:QKF458757 QUB458756:QUB458757 RDX458756:RDX458757 RNT458756:RNT458757 RXP458756:RXP458757 SHL458756:SHL458757 SRH458756:SRH458757 TBD458756:TBD458757 TKZ458756:TKZ458757 TUV458756:TUV458757 UER458756:UER458757 UON458756:UON458757 UYJ458756:UYJ458757 VIF458756:VIF458757 VSB458756:VSB458757 WBX458756:WBX458757 WLT458756:WLT458757 WVP458756:WVP458757 JD524292:JD524293 SZ524292:SZ524293 ACV524292:ACV524293 AMR524292:AMR524293 AWN524292:AWN524293 BGJ524292:BGJ524293 BQF524292:BQF524293 CAB524292:CAB524293 CJX524292:CJX524293 CTT524292:CTT524293 DDP524292:DDP524293 DNL524292:DNL524293 DXH524292:DXH524293 EHD524292:EHD524293 EQZ524292:EQZ524293 FAV524292:FAV524293 FKR524292:FKR524293 FUN524292:FUN524293 GEJ524292:GEJ524293 GOF524292:GOF524293 GYB524292:GYB524293 HHX524292:HHX524293 HRT524292:HRT524293 IBP524292:IBP524293 ILL524292:ILL524293 IVH524292:IVH524293 JFD524292:JFD524293 JOZ524292:JOZ524293 JYV524292:JYV524293 KIR524292:KIR524293 KSN524292:KSN524293 LCJ524292:LCJ524293 LMF524292:LMF524293 LWB524292:LWB524293 MFX524292:MFX524293 MPT524292:MPT524293 MZP524292:MZP524293 NJL524292:NJL524293 NTH524292:NTH524293 ODD524292:ODD524293 OMZ524292:OMZ524293 OWV524292:OWV524293 PGR524292:PGR524293 PQN524292:PQN524293 QAJ524292:QAJ524293 QKF524292:QKF524293 QUB524292:QUB524293 RDX524292:RDX524293 RNT524292:RNT524293 RXP524292:RXP524293 SHL524292:SHL524293 SRH524292:SRH524293 TBD524292:TBD524293 TKZ524292:TKZ524293 TUV524292:TUV524293 UER524292:UER524293 UON524292:UON524293 UYJ524292:UYJ524293 VIF524292:VIF524293 VSB524292:VSB524293 WBX524292:WBX524293 WLT524292:WLT524293 WVP524292:WVP524293 JD589828:JD589829 SZ589828:SZ589829 ACV589828:ACV589829 AMR589828:AMR589829 AWN589828:AWN589829 BGJ589828:BGJ589829 BQF589828:BQF589829 CAB589828:CAB589829 CJX589828:CJX589829 CTT589828:CTT589829 DDP589828:DDP589829 DNL589828:DNL589829 DXH589828:DXH589829 EHD589828:EHD589829 EQZ589828:EQZ589829 FAV589828:FAV589829 FKR589828:FKR589829 FUN589828:FUN589829 GEJ589828:GEJ589829 GOF589828:GOF589829 GYB589828:GYB589829 HHX589828:HHX589829 HRT589828:HRT589829 IBP589828:IBP589829 ILL589828:ILL589829 IVH589828:IVH589829 JFD589828:JFD589829 JOZ589828:JOZ589829 JYV589828:JYV589829 KIR589828:KIR589829 KSN589828:KSN589829 LCJ589828:LCJ589829 LMF589828:LMF589829 LWB589828:LWB589829 MFX589828:MFX589829 MPT589828:MPT589829 MZP589828:MZP589829 NJL589828:NJL589829 NTH589828:NTH589829 ODD589828:ODD589829 OMZ589828:OMZ589829 OWV589828:OWV589829 PGR589828:PGR589829 PQN589828:PQN589829 QAJ589828:QAJ589829 QKF589828:QKF589829 QUB589828:QUB589829 RDX589828:RDX589829 RNT589828:RNT589829 RXP589828:RXP589829 SHL589828:SHL589829 SRH589828:SRH589829 TBD589828:TBD589829 TKZ589828:TKZ589829 TUV589828:TUV589829 UER589828:UER589829 UON589828:UON589829 UYJ589828:UYJ589829 VIF589828:VIF589829 VSB589828:VSB589829 WBX589828:WBX589829 WLT589828:WLT589829 WVP589828:WVP589829 JD655364:JD655365 SZ655364:SZ655365 ACV655364:ACV655365 AMR655364:AMR655365 AWN655364:AWN655365 BGJ655364:BGJ655365 BQF655364:BQF655365 CAB655364:CAB655365 CJX655364:CJX655365 CTT655364:CTT655365 DDP655364:DDP655365 DNL655364:DNL655365 DXH655364:DXH655365 EHD655364:EHD655365 EQZ655364:EQZ655365 FAV655364:FAV655365 FKR655364:FKR655365 FUN655364:FUN655365 GEJ655364:GEJ655365 GOF655364:GOF655365 GYB655364:GYB655365 HHX655364:HHX655365 HRT655364:HRT655365 IBP655364:IBP655365 ILL655364:ILL655365 IVH655364:IVH655365 JFD655364:JFD655365 JOZ655364:JOZ655365 JYV655364:JYV655365 KIR655364:KIR655365 KSN655364:KSN655365 LCJ655364:LCJ655365 LMF655364:LMF655365 LWB655364:LWB655365 MFX655364:MFX655365 MPT655364:MPT655365 MZP655364:MZP655365 NJL655364:NJL655365 NTH655364:NTH655365 ODD655364:ODD655365 OMZ655364:OMZ655365 OWV655364:OWV655365 PGR655364:PGR655365 PQN655364:PQN655365 QAJ655364:QAJ655365 QKF655364:QKF655365 QUB655364:QUB655365 RDX655364:RDX655365 RNT655364:RNT655365 RXP655364:RXP655365 SHL655364:SHL655365 SRH655364:SRH655365 TBD655364:TBD655365 TKZ655364:TKZ655365 TUV655364:TUV655365 UER655364:UER655365 UON655364:UON655365 UYJ655364:UYJ655365 VIF655364:VIF655365 VSB655364:VSB655365 WBX655364:WBX655365 WLT655364:WLT655365 WVP655364:WVP655365 JD720900:JD720901 SZ720900:SZ720901 ACV720900:ACV720901 AMR720900:AMR720901 AWN720900:AWN720901 BGJ720900:BGJ720901 BQF720900:BQF720901 CAB720900:CAB720901 CJX720900:CJX720901 CTT720900:CTT720901 DDP720900:DDP720901 DNL720900:DNL720901 DXH720900:DXH720901 EHD720900:EHD720901 EQZ720900:EQZ720901 FAV720900:FAV720901 FKR720900:FKR720901 FUN720900:FUN720901 GEJ720900:GEJ720901 GOF720900:GOF720901 GYB720900:GYB720901 HHX720900:HHX720901 HRT720900:HRT720901 IBP720900:IBP720901 ILL720900:ILL720901 IVH720900:IVH720901 JFD720900:JFD720901 JOZ720900:JOZ720901 JYV720900:JYV720901 KIR720900:KIR720901 KSN720900:KSN720901 LCJ720900:LCJ720901 LMF720900:LMF720901 LWB720900:LWB720901 MFX720900:MFX720901 MPT720900:MPT720901 MZP720900:MZP720901 NJL720900:NJL720901 NTH720900:NTH720901 ODD720900:ODD720901 OMZ720900:OMZ720901 OWV720900:OWV720901 PGR720900:PGR720901 PQN720900:PQN720901 QAJ720900:QAJ720901 QKF720900:QKF720901 QUB720900:QUB720901 RDX720900:RDX720901 RNT720900:RNT720901 RXP720900:RXP720901 SHL720900:SHL720901 SRH720900:SRH720901 TBD720900:TBD720901 TKZ720900:TKZ720901 TUV720900:TUV720901 UER720900:UER720901 UON720900:UON720901 UYJ720900:UYJ720901 VIF720900:VIF720901 VSB720900:VSB720901 WBX720900:WBX720901 WLT720900:WLT720901 WVP720900:WVP720901 JD786436:JD786437 SZ786436:SZ786437 ACV786436:ACV786437 AMR786436:AMR786437 AWN786436:AWN786437 BGJ786436:BGJ786437 BQF786436:BQF786437 CAB786436:CAB786437 CJX786436:CJX786437 CTT786436:CTT786437 DDP786436:DDP786437 DNL786436:DNL786437 DXH786436:DXH786437 EHD786436:EHD786437 EQZ786436:EQZ786437 FAV786436:FAV786437 FKR786436:FKR786437 FUN786436:FUN786437 GEJ786436:GEJ786437 GOF786436:GOF786437 GYB786436:GYB786437 HHX786436:HHX786437 HRT786436:HRT786437 IBP786436:IBP786437 ILL786436:ILL786437 IVH786436:IVH786437 JFD786436:JFD786437 JOZ786436:JOZ786437 JYV786436:JYV786437 KIR786436:KIR786437 KSN786436:KSN786437 LCJ786436:LCJ786437 LMF786436:LMF786437 LWB786436:LWB786437 MFX786436:MFX786437 MPT786436:MPT786437 MZP786436:MZP786437 NJL786436:NJL786437 NTH786436:NTH786437 ODD786436:ODD786437 OMZ786436:OMZ786437 OWV786436:OWV786437 PGR786436:PGR786437 PQN786436:PQN786437 QAJ786436:QAJ786437 QKF786436:QKF786437 QUB786436:QUB786437 RDX786436:RDX786437 RNT786436:RNT786437 RXP786436:RXP786437 SHL786436:SHL786437 SRH786436:SRH786437 TBD786436:TBD786437 TKZ786436:TKZ786437 TUV786436:TUV786437 UER786436:UER786437 UON786436:UON786437 UYJ786436:UYJ786437 VIF786436:VIF786437 VSB786436:VSB786437 WBX786436:WBX786437 WLT786436:WLT786437 WVP786436:WVP786437 JD851972:JD851973 SZ851972:SZ851973 ACV851972:ACV851973 AMR851972:AMR851973 AWN851972:AWN851973 BGJ851972:BGJ851973 BQF851972:BQF851973 CAB851972:CAB851973 CJX851972:CJX851973 CTT851972:CTT851973 DDP851972:DDP851973 DNL851972:DNL851973 DXH851972:DXH851973 EHD851972:EHD851973 EQZ851972:EQZ851973 FAV851972:FAV851973 FKR851972:FKR851973 FUN851972:FUN851973 GEJ851972:GEJ851973 GOF851972:GOF851973 GYB851972:GYB851973 HHX851972:HHX851973 HRT851972:HRT851973 IBP851972:IBP851973 ILL851972:ILL851973 IVH851972:IVH851973 JFD851972:JFD851973 JOZ851972:JOZ851973 JYV851972:JYV851973 KIR851972:KIR851973 KSN851972:KSN851973 LCJ851972:LCJ851973 LMF851972:LMF851973 LWB851972:LWB851973 MFX851972:MFX851973 MPT851972:MPT851973 MZP851972:MZP851973 NJL851972:NJL851973 NTH851972:NTH851973 ODD851972:ODD851973 OMZ851972:OMZ851973 OWV851972:OWV851973 PGR851972:PGR851973 PQN851972:PQN851973 QAJ851972:QAJ851973 QKF851972:QKF851973 QUB851972:QUB851973 RDX851972:RDX851973 RNT851972:RNT851973 RXP851972:RXP851973 SHL851972:SHL851973 SRH851972:SRH851973 TBD851972:TBD851973 TKZ851972:TKZ851973 TUV851972:TUV851973 UER851972:UER851973 UON851972:UON851973 UYJ851972:UYJ851973 VIF851972:VIF851973 VSB851972:VSB851973 WBX851972:WBX851973 WLT851972:WLT851973 WVP851972:WVP851973 JD917508:JD917509 SZ917508:SZ917509 ACV917508:ACV917509 AMR917508:AMR917509 AWN917508:AWN917509 BGJ917508:BGJ917509 BQF917508:BQF917509 CAB917508:CAB917509 CJX917508:CJX917509 CTT917508:CTT917509 DDP917508:DDP917509 DNL917508:DNL917509 DXH917508:DXH917509 EHD917508:EHD917509 EQZ917508:EQZ917509 FAV917508:FAV917509 FKR917508:FKR917509 FUN917508:FUN917509 GEJ917508:GEJ917509 GOF917508:GOF917509 GYB917508:GYB917509 HHX917508:HHX917509 HRT917508:HRT917509 IBP917508:IBP917509 ILL917508:ILL917509 IVH917508:IVH917509 JFD917508:JFD917509 JOZ917508:JOZ917509 JYV917508:JYV917509 KIR917508:KIR917509 KSN917508:KSN917509 LCJ917508:LCJ917509 LMF917508:LMF917509 LWB917508:LWB917509 MFX917508:MFX917509 MPT917508:MPT917509 MZP917508:MZP917509 NJL917508:NJL917509 NTH917508:NTH917509 ODD917508:ODD917509 OMZ917508:OMZ917509 OWV917508:OWV917509 PGR917508:PGR917509 PQN917508:PQN917509 QAJ917508:QAJ917509 QKF917508:QKF917509 QUB917508:QUB917509 RDX917508:RDX917509 RNT917508:RNT917509 RXP917508:RXP917509 SHL917508:SHL917509 SRH917508:SRH917509 TBD917508:TBD917509 TKZ917508:TKZ917509 TUV917508:TUV917509 UER917508:UER917509 UON917508:UON917509 UYJ917508:UYJ917509 VIF917508:VIF917509 VSB917508:VSB917509 WBX917508:WBX917509 WLT917508:WLT917509 WVP917508:WVP917509 JD983044:JD983045 SZ983044:SZ983045 ACV983044:ACV983045 AMR983044:AMR983045 AWN983044:AWN983045 BGJ983044:BGJ983045 BQF983044:BQF983045 CAB983044:CAB983045 CJX983044:CJX983045 CTT983044:CTT983045 DDP983044:DDP983045 DNL983044:DNL983045 DXH983044:DXH983045 EHD983044:EHD983045 EQZ983044:EQZ983045 FAV983044:FAV983045 FKR983044:FKR983045 FUN983044:FUN983045 GEJ983044:GEJ983045 GOF983044:GOF983045 GYB983044:GYB983045 HHX983044:HHX983045 HRT983044:HRT983045 IBP983044:IBP983045 ILL983044:ILL983045 IVH983044:IVH983045 JFD983044:JFD983045 JOZ983044:JOZ983045 JYV983044:JYV983045 KIR983044:KIR983045 KSN983044:KSN983045 LCJ983044:LCJ983045 LMF983044:LMF983045 LWB983044:LWB983045 MFX983044:MFX983045 MPT983044:MPT983045 MZP983044:MZP983045 NJL983044:NJL983045 NTH983044:NTH983045 ODD983044:ODD983045 OMZ983044:OMZ983045 OWV983044:OWV983045 PGR983044:PGR983045 PQN983044:PQN983045 QAJ983044:QAJ983045 QKF983044:QKF983045 QUB983044:QUB983045 RDX983044:RDX983045 RNT983044:RNT983045 RXP983044:RXP983045 SHL983044:SHL983045 SRH983044:SRH983045 TBD983044:TBD983045 TKZ983044:TKZ983045 TUV983044:TUV983045 UER983044:UER983045 UON983044:UON983045 UYJ983044:UYJ983045 VIF983044:VIF983045 VSB983044:VSB983045 WBX983044:WBX983045 WLT983044:WLT983045 WVP983044:WVP983045">
      <formula1>ISTEXT(JC65540:JC65898)</formula1>
    </dataValidation>
    <dataValidation type="custom" allowBlank="1" showInputMessage="1" showErrorMessage="1" prompt="Format texte libre" sqref="JD65555 SZ65555 ACV65555 AMR65555 AWN65555 BGJ65555 BQF65555 CAB65555 CJX65555 CTT65555 DDP65555 DNL65555 DXH65555 EHD65555 EQZ65555 FAV65555 FKR65555 FUN65555 GEJ65555 GOF65555 GYB65555 HHX65555 HRT65555 IBP65555 ILL65555 IVH65555 JFD65555 JOZ65555 JYV65555 KIR65555 KSN65555 LCJ65555 LMF65555 LWB65555 MFX65555 MPT65555 MZP65555 NJL65555 NTH65555 ODD65555 OMZ65555 OWV65555 PGR65555 PQN65555 QAJ65555 QKF65555 QUB65555 RDX65555 RNT65555 RXP65555 SHL65555 SRH65555 TBD65555 TKZ65555 TUV65555 UER65555 UON65555 UYJ65555 VIF65555 VSB65555 WBX65555 WLT65555 WVP65555 JD131091 SZ131091 ACV131091 AMR131091 AWN131091 BGJ131091 BQF131091 CAB131091 CJX131091 CTT131091 DDP131091 DNL131091 DXH131091 EHD131091 EQZ131091 FAV131091 FKR131091 FUN131091 GEJ131091 GOF131091 GYB131091 HHX131091 HRT131091 IBP131091 ILL131091 IVH131091 JFD131091 JOZ131091 JYV131091 KIR131091 KSN131091 LCJ131091 LMF131091 LWB131091 MFX131091 MPT131091 MZP131091 NJL131091 NTH131091 ODD131091 OMZ131091 OWV131091 PGR131091 PQN131091 QAJ131091 QKF131091 QUB131091 RDX131091 RNT131091 RXP131091 SHL131091 SRH131091 TBD131091 TKZ131091 TUV131091 UER131091 UON131091 UYJ131091 VIF131091 VSB131091 WBX131091 WLT131091 WVP131091 JD196627 SZ196627 ACV196627 AMR196627 AWN196627 BGJ196627 BQF196627 CAB196627 CJX196627 CTT196627 DDP196627 DNL196627 DXH196627 EHD196627 EQZ196627 FAV196627 FKR196627 FUN196627 GEJ196627 GOF196627 GYB196627 HHX196627 HRT196627 IBP196627 ILL196627 IVH196627 JFD196627 JOZ196627 JYV196627 KIR196627 KSN196627 LCJ196627 LMF196627 LWB196627 MFX196627 MPT196627 MZP196627 NJL196627 NTH196627 ODD196627 OMZ196627 OWV196627 PGR196627 PQN196627 QAJ196627 QKF196627 QUB196627 RDX196627 RNT196627 RXP196627 SHL196627 SRH196627 TBD196627 TKZ196627 TUV196627 UER196627 UON196627 UYJ196627 VIF196627 VSB196627 WBX196627 WLT196627 WVP196627 JD262163 SZ262163 ACV262163 AMR262163 AWN262163 BGJ262163 BQF262163 CAB262163 CJX262163 CTT262163 DDP262163 DNL262163 DXH262163 EHD262163 EQZ262163 FAV262163 FKR262163 FUN262163 GEJ262163 GOF262163 GYB262163 HHX262163 HRT262163 IBP262163 ILL262163 IVH262163 JFD262163 JOZ262163 JYV262163 KIR262163 KSN262163 LCJ262163 LMF262163 LWB262163 MFX262163 MPT262163 MZP262163 NJL262163 NTH262163 ODD262163 OMZ262163 OWV262163 PGR262163 PQN262163 QAJ262163 QKF262163 QUB262163 RDX262163 RNT262163 RXP262163 SHL262163 SRH262163 TBD262163 TKZ262163 TUV262163 UER262163 UON262163 UYJ262163 VIF262163 VSB262163 WBX262163 WLT262163 WVP262163 JD327699 SZ327699 ACV327699 AMR327699 AWN327699 BGJ327699 BQF327699 CAB327699 CJX327699 CTT327699 DDP327699 DNL327699 DXH327699 EHD327699 EQZ327699 FAV327699 FKR327699 FUN327699 GEJ327699 GOF327699 GYB327699 HHX327699 HRT327699 IBP327699 ILL327699 IVH327699 JFD327699 JOZ327699 JYV327699 KIR327699 KSN327699 LCJ327699 LMF327699 LWB327699 MFX327699 MPT327699 MZP327699 NJL327699 NTH327699 ODD327699 OMZ327699 OWV327699 PGR327699 PQN327699 QAJ327699 QKF327699 QUB327699 RDX327699 RNT327699 RXP327699 SHL327699 SRH327699 TBD327699 TKZ327699 TUV327699 UER327699 UON327699 UYJ327699 VIF327699 VSB327699 WBX327699 WLT327699 WVP327699 JD393235 SZ393235 ACV393235 AMR393235 AWN393235 BGJ393235 BQF393235 CAB393235 CJX393235 CTT393235 DDP393235 DNL393235 DXH393235 EHD393235 EQZ393235 FAV393235 FKR393235 FUN393235 GEJ393235 GOF393235 GYB393235 HHX393235 HRT393235 IBP393235 ILL393235 IVH393235 JFD393235 JOZ393235 JYV393235 KIR393235 KSN393235 LCJ393235 LMF393235 LWB393235 MFX393235 MPT393235 MZP393235 NJL393235 NTH393235 ODD393235 OMZ393235 OWV393235 PGR393235 PQN393235 QAJ393235 QKF393235 QUB393235 RDX393235 RNT393235 RXP393235 SHL393235 SRH393235 TBD393235 TKZ393235 TUV393235 UER393235 UON393235 UYJ393235 VIF393235 VSB393235 WBX393235 WLT393235 WVP393235 JD458771 SZ458771 ACV458771 AMR458771 AWN458771 BGJ458771 BQF458771 CAB458771 CJX458771 CTT458771 DDP458771 DNL458771 DXH458771 EHD458771 EQZ458771 FAV458771 FKR458771 FUN458771 GEJ458771 GOF458771 GYB458771 HHX458771 HRT458771 IBP458771 ILL458771 IVH458771 JFD458771 JOZ458771 JYV458771 KIR458771 KSN458771 LCJ458771 LMF458771 LWB458771 MFX458771 MPT458771 MZP458771 NJL458771 NTH458771 ODD458771 OMZ458771 OWV458771 PGR458771 PQN458771 QAJ458771 QKF458771 QUB458771 RDX458771 RNT458771 RXP458771 SHL458771 SRH458771 TBD458771 TKZ458771 TUV458771 UER458771 UON458771 UYJ458771 VIF458771 VSB458771 WBX458771 WLT458771 WVP458771 JD524307 SZ524307 ACV524307 AMR524307 AWN524307 BGJ524307 BQF524307 CAB524307 CJX524307 CTT524307 DDP524307 DNL524307 DXH524307 EHD524307 EQZ524307 FAV524307 FKR524307 FUN524307 GEJ524307 GOF524307 GYB524307 HHX524307 HRT524307 IBP524307 ILL524307 IVH524307 JFD524307 JOZ524307 JYV524307 KIR524307 KSN524307 LCJ524307 LMF524307 LWB524307 MFX524307 MPT524307 MZP524307 NJL524307 NTH524307 ODD524307 OMZ524307 OWV524307 PGR524307 PQN524307 QAJ524307 QKF524307 QUB524307 RDX524307 RNT524307 RXP524307 SHL524307 SRH524307 TBD524307 TKZ524307 TUV524307 UER524307 UON524307 UYJ524307 VIF524307 VSB524307 WBX524307 WLT524307 WVP524307 JD589843 SZ589843 ACV589843 AMR589843 AWN589843 BGJ589843 BQF589843 CAB589843 CJX589843 CTT589843 DDP589843 DNL589843 DXH589843 EHD589843 EQZ589843 FAV589843 FKR589843 FUN589843 GEJ589843 GOF589843 GYB589843 HHX589843 HRT589843 IBP589843 ILL589843 IVH589843 JFD589843 JOZ589843 JYV589843 KIR589843 KSN589843 LCJ589843 LMF589843 LWB589843 MFX589843 MPT589843 MZP589843 NJL589843 NTH589843 ODD589843 OMZ589843 OWV589843 PGR589843 PQN589843 QAJ589843 QKF589843 QUB589843 RDX589843 RNT589843 RXP589843 SHL589843 SRH589843 TBD589843 TKZ589843 TUV589843 UER589843 UON589843 UYJ589843 VIF589843 VSB589843 WBX589843 WLT589843 WVP589843 JD655379 SZ655379 ACV655379 AMR655379 AWN655379 BGJ655379 BQF655379 CAB655379 CJX655379 CTT655379 DDP655379 DNL655379 DXH655379 EHD655379 EQZ655379 FAV655379 FKR655379 FUN655379 GEJ655379 GOF655379 GYB655379 HHX655379 HRT655379 IBP655379 ILL655379 IVH655379 JFD655379 JOZ655379 JYV655379 KIR655379 KSN655379 LCJ655379 LMF655379 LWB655379 MFX655379 MPT655379 MZP655379 NJL655379 NTH655379 ODD655379 OMZ655379 OWV655379 PGR655379 PQN655379 QAJ655379 QKF655379 QUB655379 RDX655379 RNT655379 RXP655379 SHL655379 SRH655379 TBD655379 TKZ655379 TUV655379 UER655379 UON655379 UYJ655379 VIF655379 VSB655379 WBX655379 WLT655379 WVP655379 JD720915 SZ720915 ACV720915 AMR720915 AWN720915 BGJ720915 BQF720915 CAB720915 CJX720915 CTT720915 DDP720915 DNL720915 DXH720915 EHD720915 EQZ720915 FAV720915 FKR720915 FUN720915 GEJ720915 GOF720915 GYB720915 HHX720915 HRT720915 IBP720915 ILL720915 IVH720915 JFD720915 JOZ720915 JYV720915 KIR720915 KSN720915 LCJ720915 LMF720915 LWB720915 MFX720915 MPT720915 MZP720915 NJL720915 NTH720915 ODD720915 OMZ720915 OWV720915 PGR720915 PQN720915 QAJ720915 QKF720915 QUB720915 RDX720915 RNT720915 RXP720915 SHL720915 SRH720915 TBD720915 TKZ720915 TUV720915 UER720915 UON720915 UYJ720915 VIF720915 VSB720915 WBX720915 WLT720915 WVP720915 JD786451 SZ786451 ACV786451 AMR786451 AWN786451 BGJ786451 BQF786451 CAB786451 CJX786451 CTT786451 DDP786451 DNL786451 DXH786451 EHD786451 EQZ786451 FAV786451 FKR786451 FUN786451 GEJ786451 GOF786451 GYB786451 HHX786451 HRT786451 IBP786451 ILL786451 IVH786451 JFD786451 JOZ786451 JYV786451 KIR786451 KSN786451 LCJ786451 LMF786451 LWB786451 MFX786451 MPT786451 MZP786451 NJL786451 NTH786451 ODD786451 OMZ786451 OWV786451 PGR786451 PQN786451 QAJ786451 QKF786451 QUB786451 RDX786451 RNT786451 RXP786451 SHL786451 SRH786451 TBD786451 TKZ786451 TUV786451 UER786451 UON786451 UYJ786451 VIF786451 VSB786451 WBX786451 WLT786451 WVP786451 JD851987 SZ851987 ACV851987 AMR851987 AWN851987 BGJ851987 BQF851987 CAB851987 CJX851987 CTT851987 DDP851987 DNL851987 DXH851987 EHD851987 EQZ851987 FAV851987 FKR851987 FUN851987 GEJ851987 GOF851987 GYB851987 HHX851987 HRT851987 IBP851987 ILL851987 IVH851987 JFD851987 JOZ851987 JYV851987 KIR851987 KSN851987 LCJ851987 LMF851987 LWB851987 MFX851987 MPT851987 MZP851987 NJL851987 NTH851987 ODD851987 OMZ851987 OWV851987 PGR851987 PQN851987 QAJ851987 QKF851987 QUB851987 RDX851987 RNT851987 RXP851987 SHL851987 SRH851987 TBD851987 TKZ851987 TUV851987 UER851987 UON851987 UYJ851987 VIF851987 VSB851987 WBX851987 WLT851987 WVP851987 JD917523 SZ917523 ACV917523 AMR917523 AWN917523 BGJ917523 BQF917523 CAB917523 CJX917523 CTT917523 DDP917523 DNL917523 DXH917523 EHD917523 EQZ917523 FAV917523 FKR917523 FUN917523 GEJ917523 GOF917523 GYB917523 HHX917523 HRT917523 IBP917523 ILL917523 IVH917523 JFD917523 JOZ917523 JYV917523 KIR917523 KSN917523 LCJ917523 LMF917523 LWB917523 MFX917523 MPT917523 MZP917523 NJL917523 NTH917523 ODD917523 OMZ917523 OWV917523 PGR917523 PQN917523 QAJ917523 QKF917523 QUB917523 RDX917523 RNT917523 RXP917523 SHL917523 SRH917523 TBD917523 TKZ917523 TUV917523 UER917523 UON917523 UYJ917523 VIF917523 VSB917523 WBX917523 WLT917523 WVP917523 JD983059 SZ983059 ACV983059 AMR983059 AWN983059 BGJ983059 BQF983059 CAB983059 CJX983059 CTT983059 DDP983059 DNL983059 DXH983059 EHD983059 EQZ983059 FAV983059 FKR983059 FUN983059 GEJ983059 GOF983059 GYB983059 HHX983059 HRT983059 IBP983059 ILL983059 IVH983059 JFD983059 JOZ983059 JYV983059 KIR983059 KSN983059 LCJ983059 LMF983059 LWB983059 MFX983059 MPT983059 MZP983059 NJL983059 NTH983059 ODD983059 OMZ983059 OWV983059 PGR983059 PQN983059 QAJ983059 QKF983059 QUB983059 RDX983059 RNT983059 RXP983059 SHL983059 SRH983059 TBD983059 TKZ983059 TUV983059 UER983059 UON983059 UYJ983059 VIF983059 VSB983059 WBX983059 WLT983059 WVP983059">
      <formula1>ISTEXT(JC65555:JC65977)</formula1>
    </dataValidation>
    <dataValidation type="custom" allowBlank="1" showInputMessage="1" showErrorMessage="1" prompt="Format texte libre" sqref="JD65556:JD65559 SZ65556:SZ65559 ACV65556:ACV65559 AMR65556:AMR65559 AWN65556:AWN65559 BGJ65556:BGJ65559 BQF65556:BQF65559 CAB65556:CAB65559 CJX65556:CJX65559 CTT65556:CTT65559 DDP65556:DDP65559 DNL65556:DNL65559 DXH65556:DXH65559 EHD65556:EHD65559 EQZ65556:EQZ65559 FAV65556:FAV65559 FKR65556:FKR65559 FUN65556:FUN65559 GEJ65556:GEJ65559 GOF65556:GOF65559 GYB65556:GYB65559 HHX65556:HHX65559 HRT65556:HRT65559 IBP65556:IBP65559 ILL65556:ILL65559 IVH65556:IVH65559 JFD65556:JFD65559 JOZ65556:JOZ65559 JYV65556:JYV65559 KIR65556:KIR65559 KSN65556:KSN65559 LCJ65556:LCJ65559 LMF65556:LMF65559 LWB65556:LWB65559 MFX65556:MFX65559 MPT65556:MPT65559 MZP65556:MZP65559 NJL65556:NJL65559 NTH65556:NTH65559 ODD65556:ODD65559 OMZ65556:OMZ65559 OWV65556:OWV65559 PGR65556:PGR65559 PQN65556:PQN65559 QAJ65556:QAJ65559 QKF65556:QKF65559 QUB65556:QUB65559 RDX65556:RDX65559 RNT65556:RNT65559 RXP65556:RXP65559 SHL65556:SHL65559 SRH65556:SRH65559 TBD65556:TBD65559 TKZ65556:TKZ65559 TUV65556:TUV65559 UER65556:UER65559 UON65556:UON65559 UYJ65556:UYJ65559 VIF65556:VIF65559 VSB65556:VSB65559 WBX65556:WBX65559 WLT65556:WLT65559 WVP65556:WVP65559 JD131092:JD131095 SZ131092:SZ131095 ACV131092:ACV131095 AMR131092:AMR131095 AWN131092:AWN131095 BGJ131092:BGJ131095 BQF131092:BQF131095 CAB131092:CAB131095 CJX131092:CJX131095 CTT131092:CTT131095 DDP131092:DDP131095 DNL131092:DNL131095 DXH131092:DXH131095 EHD131092:EHD131095 EQZ131092:EQZ131095 FAV131092:FAV131095 FKR131092:FKR131095 FUN131092:FUN131095 GEJ131092:GEJ131095 GOF131092:GOF131095 GYB131092:GYB131095 HHX131092:HHX131095 HRT131092:HRT131095 IBP131092:IBP131095 ILL131092:ILL131095 IVH131092:IVH131095 JFD131092:JFD131095 JOZ131092:JOZ131095 JYV131092:JYV131095 KIR131092:KIR131095 KSN131092:KSN131095 LCJ131092:LCJ131095 LMF131092:LMF131095 LWB131092:LWB131095 MFX131092:MFX131095 MPT131092:MPT131095 MZP131092:MZP131095 NJL131092:NJL131095 NTH131092:NTH131095 ODD131092:ODD131095 OMZ131092:OMZ131095 OWV131092:OWV131095 PGR131092:PGR131095 PQN131092:PQN131095 QAJ131092:QAJ131095 QKF131092:QKF131095 QUB131092:QUB131095 RDX131092:RDX131095 RNT131092:RNT131095 RXP131092:RXP131095 SHL131092:SHL131095 SRH131092:SRH131095 TBD131092:TBD131095 TKZ131092:TKZ131095 TUV131092:TUV131095 UER131092:UER131095 UON131092:UON131095 UYJ131092:UYJ131095 VIF131092:VIF131095 VSB131092:VSB131095 WBX131092:WBX131095 WLT131092:WLT131095 WVP131092:WVP131095 JD196628:JD196631 SZ196628:SZ196631 ACV196628:ACV196631 AMR196628:AMR196631 AWN196628:AWN196631 BGJ196628:BGJ196631 BQF196628:BQF196631 CAB196628:CAB196631 CJX196628:CJX196631 CTT196628:CTT196631 DDP196628:DDP196631 DNL196628:DNL196631 DXH196628:DXH196631 EHD196628:EHD196631 EQZ196628:EQZ196631 FAV196628:FAV196631 FKR196628:FKR196631 FUN196628:FUN196631 GEJ196628:GEJ196631 GOF196628:GOF196631 GYB196628:GYB196631 HHX196628:HHX196631 HRT196628:HRT196631 IBP196628:IBP196631 ILL196628:ILL196631 IVH196628:IVH196631 JFD196628:JFD196631 JOZ196628:JOZ196631 JYV196628:JYV196631 KIR196628:KIR196631 KSN196628:KSN196631 LCJ196628:LCJ196631 LMF196628:LMF196631 LWB196628:LWB196631 MFX196628:MFX196631 MPT196628:MPT196631 MZP196628:MZP196631 NJL196628:NJL196631 NTH196628:NTH196631 ODD196628:ODD196631 OMZ196628:OMZ196631 OWV196628:OWV196631 PGR196628:PGR196631 PQN196628:PQN196631 QAJ196628:QAJ196631 QKF196628:QKF196631 QUB196628:QUB196631 RDX196628:RDX196631 RNT196628:RNT196631 RXP196628:RXP196631 SHL196628:SHL196631 SRH196628:SRH196631 TBD196628:TBD196631 TKZ196628:TKZ196631 TUV196628:TUV196631 UER196628:UER196631 UON196628:UON196631 UYJ196628:UYJ196631 VIF196628:VIF196631 VSB196628:VSB196631 WBX196628:WBX196631 WLT196628:WLT196631 WVP196628:WVP196631 JD262164:JD262167 SZ262164:SZ262167 ACV262164:ACV262167 AMR262164:AMR262167 AWN262164:AWN262167 BGJ262164:BGJ262167 BQF262164:BQF262167 CAB262164:CAB262167 CJX262164:CJX262167 CTT262164:CTT262167 DDP262164:DDP262167 DNL262164:DNL262167 DXH262164:DXH262167 EHD262164:EHD262167 EQZ262164:EQZ262167 FAV262164:FAV262167 FKR262164:FKR262167 FUN262164:FUN262167 GEJ262164:GEJ262167 GOF262164:GOF262167 GYB262164:GYB262167 HHX262164:HHX262167 HRT262164:HRT262167 IBP262164:IBP262167 ILL262164:ILL262167 IVH262164:IVH262167 JFD262164:JFD262167 JOZ262164:JOZ262167 JYV262164:JYV262167 KIR262164:KIR262167 KSN262164:KSN262167 LCJ262164:LCJ262167 LMF262164:LMF262167 LWB262164:LWB262167 MFX262164:MFX262167 MPT262164:MPT262167 MZP262164:MZP262167 NJL262164:NJL262167 NTH262164:NTH262167 ODD262164:ODD262167 OMZ262164:OMZ262167 OWV262164:OWV262167 PGR262164:PGR262167 PQN262164:PQN262167 QAJ262164:QAJ262167 QKF262164:QKF262167 QUB262164:QUB262167 RDX262164:RDX262167 RNT262164:RNT262167 RXP262164:RXP262167 SHL262164:SHL262167 SRH262164:SRH262167 TBD262164:TBD262167 TKZ262164:TKZ262167 TUV262164:TUV262167 UER262164:UER262167 UON262164:UON262167 UYJ262164:UYJ262167 VIF262164:VIF262167 VSB262164:VSB262167 WBX262164:WBX262167 WLT262164:WLT262167 WVP262164:WVP262167 JD327700:JD327703 SZ327700:SZ327703 ACV327700:ACV327703 AMR327700:AMR327703 AWN327700:AWN327703 BGJ327700:BGJ327703 BQF327700:BQF327703 CAB327700:CAB327703 CJX327700:CJX327703 CTT327700:CTT327703 DDP327700:DDP327703 DNL327700:DNL327703 DXH327700:DXH327703 EHD327700:EHD327703 EQZ327700:EQZ327703 FAV327700:FAV327703 FKR327700:FKR327703 FUN327700:FUN327703 GEJ327700:GEJ327703 GOF327700:GOF327703 GYB327700:GYB327703 HHX327700:HHX327703 HRT327700:HRT327703 IBP327700:IBP327703 ILL327700:ILL327703 IVH327700:IVH327703 JFD327700:JFD327703 JOZ327700:JOZ327703 JYV327700:JYV327703 KIR327700:KIR327703 KSN327700:KSN327703 LCJ327700:LCJ327703 LMF327700:LMF327703 LWB327700:LWB327703 MFX327700:MFX327703 MPT327700:MPT327703 MZP327700:MZP327703 NJL327700:NJL327703 NTH327700:NTH327703 ODD327700:ODD327703 OMZ327700:OMZ327703 OWV327700:OWV327703 PGR327700:PGR327703 PQN327700:PQN327703 QAJ327700:QAJ327703 QKF327700:QKF327703 QUB327700:QUB327703 RDX327700:RDX327703 RNT327700:RNT327703 RXP327700:RXP327703 SHL327700:SHL327703 SRH327700:SRH327703 TBD327700:TBD327703 TKZ327700:TKZ327703 TUV327700:TUV327703 UER327700:UER327703 UON327700:UON327703 UYJ327700:UYJ327703 VIF327700:VIF327703 VSB327700:VSB327703 WBX327700:WBX327703 WLT327700:WLT327703 WVP327700:WVP327703 JD393236:JD393239 SZ393236:SZ393239 ACV393236:ACV393239 AMR393236:AMR393239 AWN393236:AWN393239 BGJ393236:BGJ393239 BQF393236:BQF393239 CAB393236:CAB393239 CJX393236:CJX393239 CTT393236:CTT393239 DDP393236:DDP393239 DNL393236:DNL393239 DXH393236:DXH393239 EHD393236:EHD393239 EQZ393236:EQZ393239 FAV393236:FAV393239 FKR393236:FKR393239 FUN393236:FUN393239 GEJ393236:GEJ393239 GOF393236:GOF393239 GYB393236:GYB393239 HHX393236:HHX393239 HRT393236:HRT393239 IBP393236:IBP393239 ILL393236:ILL393239 IVH393236:IVH393239 JFD393236:JFD393239 JOZ393236:JOZ393239 JYV393236:JYV393239 KIR393236:KIR393239 KSN393236:KSN393239 LCJ393236:LCJ393239 LMF393236:LMF393239 LWB393236:LWB393239 MFX393236:MFX393239 MPT393236:MPT393239 MZP393236:MZP393239 NJL393236:NJL393239 NTH393236:NTH393239 ODD393236:ODD393239 OMZ393236:OMZ393239 OWV393236:OWV393239 PGR393236:PGR393239 PQN393236:PQN393239 QAJ393236:QAJ393239 QKF393236:QKF393239 QUB393236:QUB393239 RDX393236:RDX393239 RNT393236:RNT393239 RXP393236:RXP393239 SHL393236:SHL393239 SRH393236:SRH393239 TBD393236:TBD393239 TKZ393236:TKZ393239 TUV393236:TUV393239 UER393236:UER393239 UON393236:UON393239 UYJ393236:UYJ393239 VIF393236:VIF393239 VSB393236:VSB393239 WBX393236:WBX393239 WLT393236:WLT393239 WVP393236:WVP393239 JD458772:JD458775 SZ458772:SZ458775 ACV458772:ACV458775 AMR458772:AMR458775 AWN458772:AWN458775 BGJ458772:BGJ458775 BQF458772:BQF458775 CAB458772:CAB458775 CJX458772:CJX458775 CTT458772:CTT458775 DDP458772:DDP458775 DNL458772:DNL458775 DXH458772:DXH458775 EHD458772:EHD458775 EQZ458772:EQZ458775 FAV458772:FAV458775 FKR458772:FKR458775 FUN458772:FUN458775 GEJ458772:GEJ458775 GOF458772:GOF458775 GYB458772:GYB458775 HHX458772:HHX458775 HRT458772:HRT458775 IBP458772:IBP458775 ILL458772:ILL458775 IVH458772:IVH458775 JFD458772:JFD458775 JOZ458772:JOZ458775 JYV458772:JYV458775 KIR458772:KIR458775 KSN458772:KSN458775 LCJ458772:LCJ458775 LMF458772:LMF458775 LWB458772:LWB458775 MFX458772:MFX458775 MPT458772:MPT458775 MZP458772:MZP458775 NJL458772:NJL458775 NTH458772:NTH458775 ODD458772:ODD458775 OMZ458772:OMZ458775 OWV458772:OWV458775 PGR458772:PGR458775 PQN458772:PQN458775 QAJ458772:QAJ458775 QKF458772:QKF458775 QUB458772:QUB458775 RDX458772:RDX458775 RNT458772:RNT458775 RXP458772:RXP458775 SHL458772:SHL458775 SRH458772:SRH458775 TBD458772:TBD458775 TKZ458772:TKZ458775 TUV458772:TUV458775 UER458772:UER458775 UON458772:UON458775 UYJ458772:UYJ458775 VIF458772:VIF458775 VSB458772:VSB458775 WBX458772:WBX458775 WLT458772:WLT458775 WVP458772:WVP458775 JD524308:JD524311 SZ524308:SZ524311 ACV524308:ACV524311 AMR524308:AMR524311 AWN524308:AWN524311 BGJ524308:BGJ524311 BQF524308:BQF524311 CAB524308:CAB524311 CJX524308:CJX524311 CTT524308:CTT524311 DDP524308:DDP524311 DNL524308:DNL524311 DXH524308:DXH524311 EHD524308:EHD524311 EQZ524308:EQZ524311 FAV524308:FAV524311 FKR524308:FKR524311 FUN524308:FUN524311 GEJ524308:GEJ524311 GOF524308:GOF524311 GYB524308:GYB524311 HHX524308:HHX524311 HRT524308:HRT524311 IBP524308:IBP524311 ILL524308:ILL524311 IVH524308:IVH524311 JFD524308:JFD524311 JOZ524308:JOZ524311 JYV524308:JYV524311 KIR524308:KIR524311 KSN524308:KSN524311 LCJ524308:LCJ524311 LMF524308:LMF524311 LWB524308:LWB524311 MFX524308:MFX524311 MPT524308:MPT524311 MZP524308:MZP524311 NJL524308:NJL524311 NTH524308:NTH524311 ODD524308:ODD524311 OMZ524308:OMZ524311 OWV524308:OWV524311 PGR524308:PGR524311 PQN524308:PQN524311 QAJ524308:QAJ524311 QKF524308:QKF524311 QUB524308:QUB524311 RDX524308:RDX524311 RNT524308:RNT524311 RXP524308:RXP524311 SHL524308:SHL524311 SRH524308:SRH524311 TBD524308:TBD524311 TKZ524308:TKZ524311 TUV524308:TUV524311 UER524308:UER524311 UON524308:UON524311 UYJ524308:UYJ524311 VIF524308:VIF524311 VSB524308:VSB524311 WBX524308:WBX524311 WLT524308:WLT524311 WVP524308:WVP524311 JD589844:JD589847 SZ589844:SZ589847 ACV589844:ACV589847 AMR589844:AMR589847 AWN589844:AWN589847 BGJ589844:BGJ589847 BQF589844:BQF589847 CAB589844:CAB589847 CJX589844:CJX589847 CTT589844:CTT589847 DDP589844:DDP589847 DNL589844:DNL589847 DXH589844:DXH589847 EHD589844:EHD589847 EQZ589844:EQZ589847 FAV589844:FAV589847 FKR589844:FKR589847 FUN589844:FUN589847 GEJ589844:GEJ589847 GOF589844:GOF589847 GYB589844:GYB589847 HHX589844:HHX589847 HRT589844:HRT589847 IBP589844:IBP589847 ILL589844:ILL589847 IVH589844:IVH589847 JFD589844:JFD589847 JOZ589844:JOZ589847 JYV589844:JYV589847 KIR589844:KIR589847 KSN589844:KSN589847 LCJ589844:LCJ589847 LMF589844:LMF589847 LWB589844:LWB589847 MFX589844:MFX589847 MPT589844:MPT589847 MZP589844:MZP589847 NJL589844:NJL589847 NTH589844:NTH589847 ODD589844:ODD589847 OMZ589844:OMZ589847 OWV589844:OWV589847 PGR589844:PGR589847 PQN589844:PQN589847 QAJ589844:QAJ589847 QKF589844:QKF589847 QUB589844:QUB589847 RDX589844:RDX589847 RNT589844:RNT589847 RXP589844:RXP589847 SHL589844:SHL589847 SRH589844:SRH589847 TBD589844:TBD589847 TKZ589844:TKZ589847 TUV589844:TUV589847 UER589844:UER589847 UON589844:UON589847 UYJ589844:UYJ589847 VIF589844:VIF589847 VSB589844:VSB589847 WBX589844:WBX589847 WLT589844:WLT589847 WVP589844:WVP589847 JD655380:JD655383 SZ655380:SZ655383 ACV655380:ACV655383 AMR655380:AMR655383 AWN655380:AWN655383 BGJ655380:BGJ655383 BQF655380:BQF655383 CAB655380:CAB655383 CJX655380:CJX655383 CTT655380:CTT655383 DDP655380:DDP655383 DNL655380:DNL655383 DXH655380:DXH655383 EHD655380:EHD655383 EQZ655380:EQZ655383 FAV655380:FAV655383 FKR655380:FKR655383 FUN655380:FUN655383 GEJ655380:GEJ655383 GOF655380:GOF655383 GYB655380:GYB655383 HHX655380:HHX655383 HRT655380:HRT655383 IBP655380:IBP655383 ILL655380:ILL655383 IVH655380:IVH655383 JFD655380:JFD655383 JOZ655380:JOZ655383 JYV655380:JYV655383 KIR655380:KIR655383 KSN655380:KSN655383 LCJ655380:LCJ655383 LMF655380:LMF655383 LWB655380:LWB655383 MFX655380:MFX655383 MPT655380:MPT655383 MZP655380:MZP655383 NJL655380:NJL655383 NTH655380:NTH655383 ODD655380:ODD655383 OMZ655380:OMZ655383 OWV655380:OWV655383 PGR655380:PGR655383 PQN655380:PQN655383 QAJ655380:QAJ655383 QKF655380:QKF655383 QUB655380:QUB655383 RDX655380:RDX655383 RNT655380:RNT655383 RXP655380:RXP655383 SHL655380:SHL655383 SRH655380:SRH655383 TBD655380:TBD655383 TKZ655380:TKZ655383 TUV655380:TUV655383 UER655380:UER655383 UON655380:UON655383 UYJ655380:UYJ655383 VIF655380:VIF655383 VSB655380:VSB655383 WBX655380:WBX655383 WLT655380:WLT655383 WVP655380:WVP655383 JD720916:JD720919 SZ720916:SZ720919 ACV720916:ACV720919 AMR720916:AMR720919 AWN720916:AWN720919 BGJ720916:BGJ720919 BQF720916:BQF720919 CAB720916:CAB720919 CJX720916:CJX720919 CTT720916:CTT720919 DDP720916:DDP720919 DNL720916:DNL720919 DXH720916:DXH720919 EHD720916:EHD720919 EQZ720916:EQZ720919 FAV720916:FAV720919 FKR720916:FKR720919 FUN720916:FUN720919 GEJ720916:GEJ720919 GOF720916:GOF720919 GYB720916:GYB720919 HHX720916:HHX720919 HRT720916:HRT720919 IBP720916:IBP720919 ILL720916:ILL720919 IVH720916:IVH720919 JFD720916:JFD720919 JOZ720916:JOZ720919 JYV720916:JYV720919 KIR720916:KIR720919 KSN720916:KSN720919 LCJ720916:LCJ720919 LMF720916:LMF720919 LWB720916:LWB720919 MFX720916:MFX720919 MPT720916:MPT720919 MZP720916:MZP720919 NJL720916:NJL720919 NTH720916:NTH720919 ODD720916:ODD720919 OMZ720916:OMZ720919 OWV720916:OWV720919 PGR720916:PGR720919 PQN720916:PQN720919 QAJ720916:QAJ720919 QKF720916:QKF720919 QUB720916:QUB720919 RDX720916:RDX720919 RNT720916:RNT720919 RXP720916:RXP720919 SHL720916:SHL720919 SRH720916:SRH720919 TBD720916:TBD720919 TKZ720916:TKZ720919 TUV720916:TUV720919 UER720916:UER720919 UON720916:UON720919 UYJ720916:UYJ720919 VIF720916:VIF720919 VSB720916:VSB720919 WBX720916:WBX720919 WLT720916:WLT720919 WVP720916:WVP720919 JD786452:JD786455 SZ786452:SZ786455 ACV786452:ACV786455 AMR786452:AMR786455 AWN786452:AWN786455 BGJ786452:BGJ786455 BQF786452:BQF786455 CAB786452:CAB786455 CJX786452:CJX786455 CTT786452:CTT786455 DDP786452:DDP786455 DNL786452:DNL786455 DXH786452:DXH786455 EHD786452:EHD786455 EQZ786452:EQZ786455 FAV786452:FAV786455 FKR786452:FKR786455 FUN786452:FUN786455 GEJ786452:GEJ786455 GOF786452:GOF786455 GYB786452:GYB786455 HHX786452:HHX786455 HRT786452:HRT786455 IBP786452:IBP786455 ILL786452:ILL786455 IVH786452:IVH786455 JFD786452:JFD786455 JOZ786452:JOZ786455 JYV786452:JYV786455 KIR786452:KIR786455 KSN786452:KSN786455 LCJ786452:LCJ786455 LMF786452:LMF786455 LWB786452:LWB786455 MFX786452:MFX786455 MPT786452:MPT786455 MZP786452:MZP786455 NJL786452:NJL786455 NTH786452:NTH786455 ODD786452:ODD786455 OMZ786452:OMZ786455 OWV786452:OWV786455 PGR786452:PGR786455 PQN786452:PQN786455 QAJ786452:QAJ786455 QKF786452:QKF786455 QUB786452:QUB786455 RDX786452:RDX786455 RNT786452:RNT786455 RXP786452:RXP786455 SHL786452:SHL786455 SRH786452:SRH786455 TBD786452:TBD786455 TKZ786452:TKZ786455 TUV786452:TUV786455 UER786452:UER786455 UON786452:UON786455 UYJ786452:UYJ786455 VIF786452:VIF786455 VSB786452:VSB786455 WBX786452:WBX786455 WLT786452:WLT786455 WVP786452:WVP786455 JD851988:JD851991 SZ851988:SZ851991 ACV851988:ACV851991 AMR851988:AMR851991 AWN851988:AWN851991 BGJ851988:BGJ851991 BQF851988:BQF851991 CAB851988:CAB851991 CJX851988:CJX851991 CTT851988:CTT851991 DDP851988:DDP851991 DNL851988:DNL851991 DXH851988:DXH851991 EHD851988:EHD851991 EQZ851988:EQZ851991 FAV851988:FAV851991 FKR851988:FKR851991 FUN851988:FUN851991 GEJ851988:GEJ851991 GOF851988:GOF851991 GYB851988:GYB851991 HHX851988:HHX851991 HRT851988:HRT851991 IBP851988:IBP851991 ILL851988:ILL851991 IVH851988:IVH851991 JFD851988:JFD851991 JOZ851988:JOZ851991 JYV851988:JYV851991 KIR851988:KIR851991 KSN851988:KSN851991 LCJ851988:LCJ851991 LMF851988:LMF851991 LWB851988:LWB851991 MFX851988:MFX851991 MPT851988:MPT851991 MZP851988:MZP851991 NJL851988:NJL851991 NTH851988:NTH851991 ODD851988:ODD851991 OMZ851988:OMZ851991 OWV851988:OWV851991 PGR851988:PGR851991 PQN851988:PQN851991 QAJ851988:QAJ851991 QKF851988:QKF851991 QUB851988:QUB851991 RDX851988:RDX851991 RNT851988:RNT851991 RXP851988:RXP851991 SHL851988:SHL851991 SRH851988:SRH851991 TBD851988:TBD851991 TKZ851988:TKZ851991 TUV851988:TUV851991 UER851988:UER851991 UON851988:UON851991 UYJ851988:UYJ851991 VIF851988:VIF851991 VSB851988:VSB851991 WBX851988:WBX851991 WLT851988:WLT851991 WVP851988:WVP851991 JD917524:JD917527 SZ917524:SZ917527 ACV917524:ACV917527 AMR917524:AMR917527 AWN917524:AWN917527 BGJ917524:BGJ917527 BQF917524:BQF917527 CAB917524:CAB917527 CJX917524:CJX917527 CTT917524:CTT917527 DDP917524:DDP917527 DNL917524:DNL917527 DXH917524:DXH917527 EHD917524:EHD917527 EQZ917524:EQZ917527 FAV917524:FAV917527 FKR917524:FKR917527 FUN917524:FUN917527 GEJ917524:GEJ917527 GOF917524:GOF917527 GYB917524:GYB917527 HHX917524:HHX917527 HRT917524:HRT917527 IBP917524:IBP917527 ILL917524:ILL917527 IVH917524:IVH917527 JFD917524:JFD917527 JOZ917524:JOZ917527 JYV917524:JYV917527 KIR917524:KIR917527 KSN917524:KSN917527 LCJ917524:LCJ917527 LMF917524:LMF917527 LWB917524:LWB917527 MFX917524:MFX917527 MPT917524:MPT917527 MZP917524:MZP917527 NJL917524:NJL917527 NTH917524:NTH917527 ODD917524:ODD917527 OMZ917524:OMZ917527 OWV917524:OWV917527 PGR917524:PGR917527 PQN917524:PQN917527 QAJ917524:QAJ917527 QKF917524:QKF917527 QUB917524:QUB917527 RDX917524:RDX917527 RNT917524:RNT917527 RXP917524:RXP917527 SHL917524:SHL917527 SRH917524:SRH917527 TBD917524:TBD917527 TKZ917524:TKZ917527 TUV917524:TUV917527 UER917524:UER917527 UON917524:UON917527 UYJ917524:UYJ917527 VIF917524:VIF917527 VSB917524:VSB917527 WBX917524:WBX917527 WLT917524:WLT917527 WVP917524:WVP917527 JD983060:JD983063 SZ983060:SZ983063 ACV983060:ACV983063 AMR983060:AMR983063 AWN983060:AWN983063 BGJ983060:BGJ983063 BQF983060:BQF983063 CAB983060:CAB983063 CJX983060:CJX983063 CTT983060:CTT983063 DDP983060:DDP983063 DNL983060:DNL983063 DXH983060:DXH983063 EHD983060:EHD983063 EQZ983060:EQZ983063 FAV983060:FAV983063 FKR983060:FKR983063 FUN983060:FUN983063 GEJ983060:GEJ983063 GOF983060:GOF983063 GYB983060:GYB983063 HHX983060:HHX983063 HRT983060:HRT983063 IBP983060:IBP983063 ILL983060:ILL983063 IVH983060:IVH983063 JFD983060:JFD983063 JOZ983060:JOZ983063 JYV983060:JYV983063 KIR983060:KIR983063 KSN983060:KSN983063 LCJ983060:LCJ983063 LMF983060:LMF983063 LWB983060:LWB983063 MFX983060:MFX983063 MPT983060:MPT983063 MZP983060:MZP983063 NJL983060:NJL983063 NTH983060:NTH983063 ODD983060:ODD983063 OMZ983060:OMZ983063 OWV983060:OWV983063 PGR983060:PGR983063 PQN983060:PQN983063 QAJ983060:QAJ983063 QKF983060:QKF983063 QUB983060:QUB983063 RDX983060:RDX983063 RNT983060:RNT983063 RXP983060:RXP983063 SHL983060:SHL983063 SRH983060:SRH983063 TBD983060:TBD983063 TKZ983060:TKZ983063 TUV983060:TUV983063 UER983060:UER983063 UON983060:UON983063 UYJ983060:UYJ983063 VIF983060:VIF983063 VSB983060:VSB983063 WBX983060:WBX983063 WLT983060:WLT983063 WVP983060:WVP983063">
      <formula1>ISTEXT(JC65556:JC65979)</formula1>
    </dataValidation>
    <dataValidation type="custom" allowBlank="1" showInputMessage="1" showErrorMessage="1" prompt="Format texte libre" sqref="E65609:F65609 JF65550:JG65550 TB65550:TC65550 ACX65550:ACY65550 AMT65550:AMU65550 AWP65550:AWQ65550 BGL65550:BGM65550 BQH65550:BQI65550 CAD65550:CAE65550 CJZ65550:CKA65550 CTV65550:CTW65550 DDR65550:DDS65550 DNN65550:DNO65550 DXJ65550:DXK65550 EHF65550:EHG65550 ERB65550:ERC65550 FAX65550:FAY65550 FKT65550:FKU65550 FUP65550:FUQ65550 GEL65550:GEM65550 GOH65550:GOI65550 GYD65550:GYE65550 HHZ65550:HIA65550 HRV65550:HRW65550 IBR65550:IBS65550 ILN65550:ILO65550 IVJ65550:IVK65550 JFF65550:JFG65550 JPB65550:JPC65550 JYX65550:JYY65550 KIT65550:KIU65550 KSP65550:KSQ65550 LCL65550:LCM65550 LMH65550:LMI65550 LWD65550:LWE65550 MFZ65550:MGA65550 MPV65550:MPW65550 MZR65550:MZS65550 NJN65550:NJO65550 NTJ65550:NTK65550 ODF65550:ODG65550 ONB65550:ONC65550 OWX65550:OWY65550 PGT65550:PGU65550 PQP65550:PQQ65550 QAL65550:QAM65550 QKH65550:QKI65550 QUD65550:QUE65550 RDZ65550:REA65550 RNV65550:RNW65550 RXR65550:RXS65550 SHN65550:SHO65550 SRJ65550:SRK65550 TBF65550:TBG65550 TLB65550:TLC65550 TUX65550:TUY65550 UET65550:UEU65550 UOP65550:UOQ65550 UYL65550:UYM65550 VIH65550:VII65550 VSD65550:VSE65550 WBZ65550:WCA65550 WLV65550:WLW65550 WVR65550:WVS65550 E131145:F131145 JF131086:JG131086 TB131086:TC131086 ACX131086:ACY131086 AMT131086:AMU131086 AWP131086:AWQ131086 BGL131086:BGM131086 BQH131086:BQI131086 CAD131086:CAE131086 CJZ131086:CKA131086 CTV131086:CTW131086 DDR131086:DDS131086 DNN131086:DNO131086 DXJ131086:DXK131086 EHF131086:EHG131086 ERB131086:ERC131086 FAX131086:FAY131086 FKT131086:FKU131086 FUP131086:FUQ131086 GEL131086:GEM131086 GOH131086:GOI131086 GYD131086:GYE131086 HHZ131086:HIA131086 HRV131086:HRW131086 IBR131086:IBS131086 ILN131086:ILO131086 IVJ131086:IVK131086 JFF131086:JFG131086 JPB131086:JPC131086 JYX131086:JYY131086 KIT131086:KIU131086 KSP131086:KSQ131086 LCL131086:LCM131086 LMH131086:LMI131086 LWD131086:LWE131086 MFZ131086:MGA131086 MPV131086:MPW131086 MZR131086:MZS131086 NJN131086:NJO131086 NTJ131086:NTK131086 ODF131086:ODG131086 ONB131086:ONC131086 OWX131086:OWY131086 PGT131086:PGU131086 PQP131086:PQQ131086 QAL131086:QAM131086 QKH131086:QKI131086 QUD131086:QUE131086 RDZ131086:REA131086 RNV131086:RNW131086 RXR131086:RXS131086 SHN131086:SHO131086 SRJ131086:SRK131086 TBF131086:TBG131086 TLB131086:TLC131086 TUX131086:TUY131086 UET131086:UEU131086 UOP131086:UOQ131086 UYL131086:UYM131086 VIH131086:VII131086 VSD131086:VSE131086 WBZ131086:WCA131086 WLV131086:WLW131086 WVR131086:WVS131086 E196681:F196681 JF196622:JG196622 TB196622:TC196622 ACX196622:ACY196622 AMT196622:AMU196622 AWP196622:AWQ196622 BGL196622:BGM196622 BQH196622:BQI196622 CAD196622:CAE196622 CJZ196622:CKA196622 CTV196622:CTW196622 DDR196622:DDS196622 DNN196622:DNO196622 DXJ196622:DXK196622 EHF196622:EHG196622 ERB196622:ERC196622 FAX196622:FAY196622 FKT196622:FKU196622 FUP196622:FUQ196622 GEL196622:GEM196622 GOH196622:GOI196622 GYD196622:GYE196622 HHZ196622:HIA196622 HRV196622:HRW196622 IBR196622:IBS196622 ILN196622:ILO196622 IVJ196622:IVK196622 JFF196622:JFG196622 JPB196622:JPC196622 JYX196622:JYY196622 KIT196622:KIU196622 KSP196622:KSQ196622 LCL196622:LCM196622 LMH196622:LMI196622 LWD196622:LWE196622 MFZ196622:MGA196622 MPV196622:MPW196622 MZR196622:MZS196622 NJN196622:NJO196622 NTJ196622:NTK196622 ODF196622:ODG196622 ONB196622:ONC196622 OWX196622:OWY196622 PGT196622:PGU196622 PQP196622:PQQ196622 QAL196622:QAM196622 QKH196622:QKI196622 QUD196622:QUE196622 RDZ196622:REA196622 RNV196622:RNW196622 RXR196622:RXS196622 SHN196622:SHO196622 SRJ196622:SRK196622 TBF196622:TBG196622 TLB196622:TLC196622 TUX196622:TUY196622 UET196622:UEU196622 UOP196622:UOQ196622 UYL196622:UYM196622 VIH196622:VII196622 VSD196622:VSE196622 WBZ196622:WCA196622 WLV196622:WLW196622 WVR196622:WVS196622 E262217:F262217 JF262158:JG262158 TB262158:TC262158 ACX262158:ACY262158 AMT262158:AMU262158 AWP262158:AWQ262158 BGL262158:BGM262158 BQH262158:BQI262158 CAD262158:CAE262158 CJZ262158:CKA262158 CTV262158:CTW262158 DDR262158:DDS262158 DNN262158:DNO262158 DXJ262158:DXK262158 EHF262158:EHG262158 ERB262158:ERC262158 FAX262158:FAY262158 FKT262158:FKU262158 FUP262158:FUQ262158 GEL262158:GEM262158 GOH262158:GOI262158 GYD262158:GYE262158 HHZ262158:HIA262158 HRV262158:HRW262158 IBR262158:IBS262158 ILN262158:ILO262158 IVJ262158:IVK262158 JFF262158:JFG262158 JPB262158:JPC262158 JYX262158:JYY262158 KIT262158:KIU262158 KSP262158:KSQ262158 LCL262158:LCM262158 LMH262158:LMI262158 LWD262158:LWE262158 MFZ262158:MGA262158 MPV262158:MPW262158 MZR262158:MZS262158 NJN262158:NJO262158 NTJ262158:NTK262158 ODF262158:ODG262158 ONB262158:ONC262158 OWX262158:OWY262158 PGT262158:PGU262158 PQP262158:PQQ262158 QAL262158:QAM262158 QKH262158:QKI262158 QUD262158:QUE262158 RDZ262158:REA262158 RNV262158:RNW262158 RXR262158:RXS262158 SHN262158:SHO262158 SRJ262158:SRK262158 TBF262158:TBG262158 TLB262158:TLC262158 TUX262158:TUY262158 UET262158:UEU262158 UOP262158:UOQ262158 UYL262158:UYM262158 VIH262158:VII262158 VSD262158:VSE262158 WBZ262158:WCA262158 WLV262158:WLW262158 WVR262158:WVS262158 E327753:F327753 JF327694:JG327694 TB327694:TC327694 ACX327694:ACY327694 AMT327694:AMU327694 AWP327694:AWQ327694 BGL327694:BGM327694 BQH327694:BQI327694 CAD327694:CAE327694 CJZ327694:CKA327694 CTV327694:CTW327694 DDR327694:DDS327694 DNN327694:DNO327694 DXJ327694:DXK327694 EHF327694:EHG327694 ERB327694:ERC327694 FAX327694:FAY327694 FKT327694:FKU327694 FUP327694:FUQ327694 GEL327694:GEM327694 GOH327694:GOI327694 GYD327694:GYE327694 HHZ327694:HIA327694 HRV327694:HRW327694 IBR327694:IBS327694 ILN327694:ILO327694 IVJ327694:IVK327694 JFF327694:JFG327694 JPB327694:JPC327694 JYX327694:JYY327694 KIT327694:KIU327694 KSP327694:KSQ327694 LCL327694:LCM327694 LMH327694:LMI327694 LWD327694:LWE327694 MFZ327694:MGA327694 MPV327694:MPW327694 MZR327694:MZS327694 NJN327694:NJO327694 NTJ327694:NTK327694 ODF327694:ODG327694 ONB327694:ONC327694 OWX327694:OWY327694 PGT327694:PGU327694 PQP327694:PQQ327694 QAL327694:QAM327694 QKH327694:QKI327694 QUD327694:QUE327694 RDZ327694:REA327694 RNV327694:RNW327694 RXR327694:RXS327694 SHN327694:SHO327694 SRJ327694:SRK327694 TBF327694:TBG327694 TLB327694:TLC327694 TUX327694:TUY327694 UET327694:UEU327694 UOP327694:UOQ327694 UYL327694:UYM327694 VIH327694:VII327694 VSD327694:VSE327694 WBZ327694:WCA327694 WLV327694:WLW327694 WVR327694:WVS327694 E393289:F393289 JF393230:JG393230 TB393230:TC393230 ACX393230:ACY393230 AMT393230:AMU393230 AWP393230:AWQ393230 BGL393230:BGM393230 BQH393230:BQI393230 CAD393230:CAE393230 CJZ393230:CKA393230 CTV393230:CTW393230 DDR393230:DDS393230 DNN393230:DNO393230 DXJ393230:DXK393230 EHF393230:EHG393230 ERB393230:ERC393230 FAX393230:FAY393230 FKT393230:FKU393230 FUP393230:FUQ393230 GEL393230:GEM393230 GOH393230:GOI393230 GYD393230:GYE393230 HHZ393230:HIA393230 HRV393230:HRW393230 IBR393230:IBS393230 ILN393230:ILO393230 IVJ393230:IVK393230 JFF393230:JFG393230 JPB393230:JPC393230 JYX393230:JYY393230 KIT393230:KIU393230 KSP393230:KSQ393230 LCL393230:LCM393230 LMH393230:LMI393230 LWD393230:LWE393230 MFZ393230:MGA393230 MPV393230:MPW393230 MZR393230:MZS393230 NJN393230:NJO393230 NTJ393230:NTK393230 ODF393230:ODG393230 ONB393230:ONC393230 OWX393230:OWY393230 PGT393230:PGU393230 PQP393230:PQQ393230 QAL393230:QAM393230 QKH393230:QKI393230 QUD393230:QUE393230 RDZ393230:REA393230 RNV393230:RNW393230 RXR393230:RXS393230 SHN393230:SHO393230 SRJ393230:SRK393230 TBF393230:TBG393230 TLB393230:TLC393230 TUX393230:TUY393230 UET393230:UEU393230 UOP393230:UOQ393230 UYL393230:UYM393230 VIH393230:VII393230 VSD393230:VSE393230 WBZ393230:WCA393230 WLV393230:WLW393230 WVR393230:WVS393230 E458825:F458825 JF458766:JG458766 TB458766:TC458766 ACX458766:ACY458766 AMT458766:AMU458766 AWP458766:AWQ458766 BGL458766:BGM458766 BQH458766:BQI458766 CAD458766:CAE458766 CJZ458766:CKA458766 CTV458766:CTW458766 DDR458766:DDS458766 DNN458766:DNO458766 DXJ458766:DXK458766 EHF458766:EHG458766 ERB458766:ERC458766 FAX458766:FAY458766 FKT458766:FKU458766 FUP458766:FUQ458766 GEL458766:GEM458766 GOH458766:GOI458766 GYD458766:GYE458766 HHZ458766:HIA458766 HRV458766:HRW458766 IBR458766:IBS458766 ILN458766:ILO458766 IVJ458766:IVK458766 JFF458766:JFG458766 JPB458766:JPC458766 JYX458766:JYY458766 KIT458766:KIU458766 KSP458766:KSQ458766 LCL458766:LCM458766 LMH458766:LMI458766 LWD458766:LWE458766 MFZ458766:MGA458766 MPV458766:MPW458766 MZR458766:MZS458766 NJN458766:NJO458766 NTJ458766:NTK458766 ODF458766:ODG458766 ONB458766:ONC458766 OWX458766:OWY458766 PGT458766:PGU458766 PQP458766:PQQ458766 QAL458766:QAM458766 QKH458766:QKI458766 QUD458766:QUE458766 RDZ458766:REA458766 RNV458766:RNW458766 RXR458766:RXS458766 SHN458766:SHO458766 SRJ458766:SRK458766 TBF458766:TBG458766 TLB458766:TLC458766 TUX458766:TUY458766 UET458766:UEU458766 UOP458766:UOQ458766 UYL458766:UYM458766 VIH458766:VII458766 VSD458766:VSE458766 WBZ458766:WCA458766 WLV458766:WLW458766 WVR458766:WVS458766 E524361:F524361 JF524302:JG524302 TB524302:TC524302 ACX524302:ACY524302 AMT524302:AMU524302 AWP524302:AWQ524302 BGL524302:BGM524302 BQH524302:BQI524302 CAD524302:CAE524302 CJZ524302:CKA524302 CTV524302:CTW524302 DDR524302:DDS524302 DNN524302:DNO524302 DXJ524302:DXK524302 EHF524302:EHG524302 ERB524302:ERC524302 FAX524302:FAY524302 FKT524302:FKU524302 FUP524302:FUQ524302 GEL524302:GEM524302 GOH524302:GOI524302 GYD524302:GYE524302 HHZ524302:HIA524302 HRV524302:HRW524302 IBR524302:IBS524302 ILN524302:ILO524302 IVJ524302:IVK524302 JFF524302:JFG524302 JPB524302:JPC524302 JYX524302:JYY524302 KIT524302:KIU524302 KSP524302:KSQ524302 LCL524302:LCM524302 LMH524302:LMI524302 LWD524302:LWE524302 MFZ524302:MGA524302 MPV524302:MPW524302 MZR524302:MZS524302 NJN524302:NJO524302 NTJ524302:NTK524302 ODF524302:ODG524302 ONB524302:ONC524302 OWX524302:OWY524302 PGT524302:PGU524302 PQP524302:PQQ524302 QAL524302:QAM524302 QKH524302:QKI524302 QUD524302:QUE524302 RDZ524302:REA524302 RNV524302:RNW524302 RXR524302:RXS524302 SHN524302:SHO524302 SRJ524302:SRK524302 TBF524302:TBG524302 TLB524302:TLC524302 TUX524302:TUY524302 UET524302:UEU524302 UOP524302:UOQ524302 UYL524302:UYM524302 VIH524302:VII524302 VSD524302:VSE524302 WBZ524302:WCA524302 WLV524302:WLW524302 WVR524302:WVS524302 E589897:F589897 JF589838:JG589838 TB589838:TC589838 ACX589838:ACY589838 AMT589838:AMU589838 AWP589838:AWQ589838 BGL589838:BGM589838 BQH589838:BQI589838 CAD589838:CAE589838 CJZ589838:CKA589838 CTV589838:CTW589838 DDR589838:DDS589838 DNN589838:DNO589838 DXJ589838:DXK589838 EHF589838:EHG589838 ERB589838:ERC589838 FAX589838:FAY589838 FKT589838:FKU589838 FUP589838:FUQ589838 GEL589838:GEM589838 GOH589838:GOI589838 GYD589838:GYE589838 HHZ589838:HIA589838 HRV589838:HRW589838 IBR589838:IBS589838 ILN589838:ILO589838 IVJ589838:IVK589838 JFF589838:JFG589838 JPB589838:JPC589838 JYX589838:JYY589838 KIT589838:KIU589838 KSP589838:KSQ589838 LCL589838:LCM589838 LMH589838:LMI589838 LWD589838:LWE589838 MFZ589838:MGA589838 MPV589838:MPW589838 MZR589838:MZS589838 NJN589838:NJO589838 NTJ589838:NTK589838 ODF589838:ODG589838 ONB589838:ONC589838 OWX589838:OWY589838 PGT589838:PGU589838 PQP589838:PQQ589838 QAL589838:QAM589838 QKH589838:QKI589838 QUD589838:QUE589838 RDZ589838:REA589838 RNV589838:RNW589838 RXR589838:RXS589838 SHN589838:SHO589838 SRJ589838:SRK589838 TBF589838:TBG589838 TLB589838:TLC589838 TUX589838:TUY589838 UET589838:UEU589838 UOP589838:UOQ589838 UYL589838:UYM589838 VIH589838:VII589838 VSD589838:VSE589838 WBZ589838:WCA589838 WLV589838:WLW589838 WVR589838:WVS589838 E655433:F655433 JF655374:JG655374 TB655374:TC655374 ACX655374:ACY655374 AMT655374:AMU655374 AWP655374:AWQ655374 BGL655374:BGM655374 BQH655374:BQI655374 CAD655374:CAE655374 CJZ655374:CKA655374 CTV655374:CTW655374 DDR655374:DDS655374 DNN655374:DNO655374 DXJ655374:DXK655374 EHF655374:EHG655374 ERB655374:ERC655374 FAX655374:FAY655374 FKT655374:FKU655374 FUP655374:FUQ655374 GEL655374:GEM655374 GOH655374:GOI655374 GYD655374:GYE655374 HHZ655374:HIA655374 HRV655374:HRW655374 IBR655374:IBS655374 ILN655374:ILO655374 IVJ655374:IVK655374 JFF655374:JFG655374 JPB655374:JPC655374 JYX655374:JYY655374 KIT655374:KIU655374 KSP655374:KSQ655374 LCL655374:LCM655374 LMH655374:LMI655374 LWD655374:LWE655374 MFZ655374:MGA655374 MPV655374:MPW655374 MZR655374:MZS655374 NJN655374:NJO655374 NTJ655374:NTK655374 ODF655374:ODG655374 ONB655374:ONC655374 OWX655374:OWY655374 PGT655374:PGU655374 PQP655374:PQQ655374 QAL655374:QAM655374 QKH655374:QKI655374 QUD655374:QUE655374 RDZ655374:REA655374 RNV655374:RNW655374 RXR655374:RXS655374 SHN655374:SHO655374 SRJ655374:SRK655374 TBF655374:TBG655374 TLB655374:TLC655374 TUX655374:TUY655374 UET655374:UEU655374 UOP655374:UOQ655374 UYL655374:UYM655374 VIH655374:VII655374 VSD655374:VSE655374 WBZ655374:WCA655374 WLV655374:WLW655374 WVR655374:WVS655374 E720969:F720969 JF720910:JG720910 TB720910:TC720910 ACX720910:ACY720910 AMT720910:AMU720910 AWP720910:AWQ720910 BGL720910:BGM720910 BQH720910:BQI720910 CAD720910:CAE720910 CJZ720910:CKA720910 CTV720910:CTW720910 DDR720910:DDS720910 DNN720910:DNO720910 DXJ720910:DXK720910 EHF720910:EHG720910 ERB720910:ERC720910 FAX720910:FAY720910 FKT720910:FKU720910 FUP720910:FUQ720910 GEL720910:GEM720910 GOH720910:GOI720910 GYD720910:GYE720910 HHZ720910:HIA720910 HRV720910:HRW720910 IBR720910:IBS720910 ILN720910:ILO720910 IVJ720910:IVK720910 JFF720910:JFG720910 JPB720910:JPC720910 JYX720910:JYY720910 KIT720910:KIU720910 KSP720910:KSQ720910 LCL720910:LCM720910 LMH720910:LMI720910 LWD720910:LWE720910 MFZ720910:MGA720910 MPV720910:MPW720910 MZR720910:MZS720910 NJN720910:NJO720910 NTJ720910:NTK720910 ODF720910:ODG720910 ONB720910:ONC720910 OWX720910:OWY720910 PGT720910:PGU720910 PQP720910:PQQ720910 QAL720910:QAM720910 QKH720910:QKI720910 QUD720910:QUE720910 RDZ720910:REA720910 RNV720910:RNW720910 RXR720910:RXS720910 SHN720910:SHO720910 SRJ720910:SRK720910 TBF720910:TBG720910 TLB720910:TLC720910 TUX720910:TUY720910 UET720910:UEU720910 UOP720910:UOQ720910 UYL720910:UYM720910 VIH720910:VII720910 VSD720910:VSE720910 WBZ720910:WCA720910 WLV720910:WLW720910 WVR720910:WVS720910 E786505:F786505 JF786446:JG786446 TB786446:TC786446 ACX786446:ACY786446 AMT786446:AMU786446 AWP786446:AWQ786446 BGL786446:BGM786446 BQH786446:BQI786446 CAD786446:CAE786446 CJZ786446:CKA786446 CTV786446:CTW786446 DDR786446:DDS786446 DNN786446:DNO786446 DXJ786446:DXK786446 EHF786446:EHG786446 ERB786446:ERC786446 FAX786446:FAY786446 FKT786446:FKU786446 FUP786446:FUQ786446 GEL786446:GEM786446 GOH786446:GOI786446 GYD786446:GYE786446 HHZ786446:HIA786446 HRV786446:HRW786446 IBR786446:IBS786446 ILN786446:ILO786446 IVJ786446:IVK786446 JFF786446:JFG786446 JPB786446:JPC786446 JYX786446:JYY786446 KIT786446:KIU786446 KSP786446:KSQ786446 LCL786446:LCM786446 LMH786446:LMI786446 LWD786446:LWE786446 MFZ786446:MGA786446 MPV786446:MPW786446 MZR786446:MZS786446 NJN786446:NJO786446 NTJ786446:NTK786446 ODF786446:ODG786446 ONB786446:ONC786446 OWX786446:OWY786446 PGT786446:PGU786446 PQP786446:PQQ786446 QAL786446:QAM786446 QKH786446:QKI786446 QUD786446:QUE786446 RDZ786446:REA786446 RNV786446:RNW786446 RXR786446:RXS786446 SHN786446:SHO786446 SRJ786446:SRK786446 TBF786446:TBG786446 TLB786446:TLC786446 TUX786446:TUY786446 UET786446:UEU786446 UOP786446:UOQ786446 UYL786446:UYM786446 VIH786446:VII786446 VSD786446:VSE786446 WBZ786446:WCA786446 WLV786446:WLW786446 WVR786446:WVS786446 E852041:F852041 JF851982:JG851982 TB851982:TC851982 ACX851982:ACY851982 AMT851982:AMU851982 AWP851982:AWQ851982 BGL851982:BGM851982 BQH851982:BQI851982 CAD851982:CAE851982 CJZ851982:CKA851982 CTV851982:CTW851982 DDR851982:DDS851982 DNN851982:DNO851982 DXJ851982:DXK851982 EHF851982:EHG851982 ERB851982:ERC851982 FAX851982:FAY851982 FKT851982:FKU851982 FUP851982:FUQ851982 GEL851982:GEM851982 GOH851982:GOI851982 GYD851982:GYE851982 HHZ851982:HIA851982 HRV851982:HRW851982 IBR851982:IBS851982 ILN851982:ILO851982 IVJ851982:IVK851982 JFF851982:JFG851982 JPB851982:JPC851982 JYX851982:JYY851982 KIT851982:KIU851982 KSP851982:KSQ851982 LCL851982:LCM851982 LMH851982:LMI851982 LWD851982:LWE851982 MFZ851982:MGA851982 MPV851982:MPW851982 MZR851982:MZS851982 NJN851982:NJO851982 NTJ851982:NTK851982 ODF851982:ODG851982 ONB851982:ONC851982 OWX851982:OWY851982 PGT851982:PGU851982 PQP851982:PQQ851982 QAL851982:QAM851982 QKH851982:QKI851982 QUD851982:QUE851982 RDZ851982:REA851982 RNV851982:RNW851982 RXR851982:RXS851982 SHN851982:SHO851982 SRJ851982:SRK851982 TBF851982:TBG851982 TLB851982:TLC851982 TUX851982:TUY851982 UET851982:UEU851982 UOP851982:UOQ851982 UYL851982:UYM851982 VIH851982:VII851982 VSD851982:VSE851982 WBZ851982:WCA851982 WLV851982:WLW851982 WVR851982:WVS851982 E917577:F917577 JF917518:JG917518 TB917518:TC917518 ACX917518:ACY917518 AMT917518:AMU917518 AWP917518:AWQ917518 BGL917518:BGM917518 BQH917518:BQI917518 CAD917518:CAE917518 CJZ917518:CKA917518 CTV917518:CTW917518 DDR917518:DDS917518 DNN917518:DNO917518 DXJ917518:DXK917518 EHF917518:EHG917518 ERB917518:ERC917518 FAX917518:FAY917518 FKT917518:FKU917518 FUP917518:FUQ917518 GEL917518:GEM917518 GOH917518:GOI917518 GYD917518:GYE917518 HHZ917518:HIA917518 HRV917518:HRW917518 IBR917518:IBS917518 ILN917518:ILO917518 IVJ917518:IVK917518 JFF917518:JFG917518 JPB917518:JPC917518 JYX917518:JYY917518 KIT917518:KIU917518 KSP917518:KSQ917518 LCL917518:LCM917518 LMH917518:LMI917518 LWD917518:LWE917518 MFZ917518:MGA917518 MPV917518:MPW917518 MZR917518:MZS917518 NJN917518:NJO917518 NTJ917518:NTK917518 ODF917518:ODG917518 ONB917518:ONC917518 OWX917518:OWY917518 PGT917518:PGU917518 PQP917518:PQQ917518 QAL917518:QAM917518 QKH917518:QKI917518 QUD917518:QUE917518 RDZ917518:REA917518 RNV917518:RNW917518 RXR917518:RXS917518 SHN917518:SHO917518 SRJ917518:SRK917518 TBF917518:TBG917518 TLB917518:TLC917518 TUX917518:TUY917518 UET917518:UEU917518 UOP917518:UOQ917518 UYL917518:UYM917518 VIH917518:VII917518 VSD917518:VSE917518 WBZ917518:WCA917518 WLV917518:WLW917518 WVR917518:WVS917518 E983113:F983113 JF983054:JG983054 TB983054:TC983054 ACX983054:ACY983054 AMT983054:AMU983054 AWP983054:AWQ983054 BGL983054:BGM983054 BQH983054:BQI983054 CAD983054:CAE983054 CJZ983054:CKA983054 CTV983054:CTW983054 DDR983054:DDS983054 DNN983054:DNO983054 DXJ983054:DXK983054 EHF983054:EHG983054 ERB983054:ERC983054 FAX983054:FAY983054 FKT983054:FKU983054 FUP983054:FUQ983054 GEL983054:GEM983054 GOH983054:GOI983054 GYD983054:GYE983054 HHZ983054:HIA983054 HRV983054:HRW983054 IBR983054:IBS983054 ILN983054:ILO983054 IVJ983054:IVK983054 JFF983054:JFG983054 JPB983054:JPC983054 JYX983054:JYY983054 KIT983054:KIU983054 KSP983054:KSQ983054 LCL983054:LCM983054 LMH983054:LMI983054 LWD983054:LWE983054 MFZ983054:MGA983054 MPV983054:MPW983054 MZR983054:MZS983054 NJN983054:NJO983054 NTJ983054:NTK983054 ODF983054:ODG983054 ONB983054:ONC983054 OWX983054:OWY983054 PGT983054:PGU983054 PQP983054:PQQ983054 QAL983054:QAM983054 QKH983054:QKI983054 QUD983054:QUE983054 RDZ983054:REA983054 RNV983054:RNW983054 RXR983054:RXS983054 SHN983054:SHO983054 SRJ983054:SRK983054 TBF983054:TBG983054 TLB983054:TLC983054 TUX983054:TUY983054 UET983054:UEU983054 UOP983054:UOQ983054 UYL983054:UYM983054 VIH983054:VII983054 VSD983054:VSE983054 WBZ983054:WCA983054 WLV983054:WLW983054 WVR983054:WVS983054 JD65550 SZ65550 ACV65550 AMR65550 AWN65550 BGJ65550 BQF65550 CAB65550 CJX65550 CTT65550 DDP65550 DNL65550 DXH65550 EHD65550 EQZ65550 FAV65550 FKR65550 FUN65550 GEJ65550 GOF65550 GYB65550 HHX65550 HRT65550 IBP65550 ILL65550 IVH65550 JFD65550 JOZ65550 JYV65550 KIR65550 KSN65550 LCJ65550 LMF65550 LWB65550 MFX65550 MPT65550 MZP65550 NJL65550 NTH65550 ODD65550 OMZ65550 OWV65550 PGR65550 PQN65550 QAJ65550 QKF65550 QUB65550 RDX65550 RNT65550 RXP65550 SHL65550 SRH65550 TBD65550 TKZ65550 TUV65550 UER65550 UON65550 UYJ65550 VIF65550 VSB65550 WBX65550 WLT65550 WVP65550 JD131086 SZ131086 ACV131086 AMR131086 AWN131086 BGJ131086 BQF131086 CAB131086 CJX131086 CTT131086 DDP131086 DNL131086 DXH131086 EHD131086 EQZ131086 FAV131086 FKR131086 FUN131086 GEJ131086 GOF131086 GYB131086 HHX131086 HRT131086 IBP131086 ILL131086 IVH131086 JFD131086 JOZ131086 JYV131086 KIR131086 KSN131086 LCJ131086 LMF131086 LWB131086 MFX131086 MPT131086 MZP131086 NJL131086 NTH131086 ODD131086 OMZ131086 OWV131086 PGR131086 PQN131086 QAJ131086 QKF131086 QUB131086 RDX131086 RNT131086 RXP131086 SHL131086 SRH131086 TBD131086 TKZ131086 TUV131086 UER131086 UON131086 UYJ131086 VIF131086 VSB131086 WBX131086 WLT131086 WVP131086 JD196622 SZ196622 ACV196622 AMR196622 AWN196622 BGJ196622 BQF196622 CAB196622 CJX196622 CTT196622 DDP196622 DNL196622 DXH196622 EHD196622 EQZ196622 FAV196622 FKR196622 FUN196622 GEJ196622 GOF196622 GYB196622 HHX196622 HRT196622 IBP196622 ILL196622 IVH196622 JFD196622 JOZ196622 JYV196622 KIR196622 KSN196622 LCJ196622 LMF196622 LWB196622 MFX196622 MPT196622 MZP196622 NJL196622 NTH196622 ODD196622 OMZ196622 OWV196622 PGR196622 PQN196622 QAJ196622 QKF196622 QUB196622 RDX196622 RNT196622 RXP196622 SHL196622 SRH196622 TBD196622 TKZ196622 TUV196622 UER196622 UON196622 UYJ196622 VIF196622 VSB196622 WBX196622 WLT196622 WVP196622 JD262158 SZ262158 ACV262158 AMR262158 AWN262158 BGJ262158 BQF262158 CAB262158 CJX262158 CTT262158 DDP262158 DNL262158 DXH262158 EHD262158 EQZ262158 FAV262158 FKR262158 FUN262158 GEJ262158 GOF262158 GYB262158 HHX262158 HRT262158 IBP262158 ILL262158 IVH262158 JFD262158 JOZ262158 JYV262158 KIR262158 KSN262158 LCJ262158 LMF262158 LWB262158 MFX262158 MPT262158 MZP262158 NJL262158 NTH262158 ODD262158 OMZ262158 OWV262158 PGR262158 PQN262158 QAJ262158 QKF262158 QUB262158 RDX262158 RNT262158 RXP262158 SHL262158 SRH262158 TBD262158 TKZ262158 TUV262158 UER262158 UON262158 UYJ262158 VIF262158 VSB262158 WBX262158 WLT262158 WVP262158 JD327694 SZ327694 ACV327694 AMR327694 AWN327694 BGJ327694 BQF327694 CAB327694 CJX327694 CTT327694 DDP327694 DNL327694 DXH327694 EHD327694 EQZ327694 FAV327694 FKR327694 FUN327694 GEJ327694 GOF327694 GYB327694 HHX327694 HRT327694 IBP327694 ILL327694 IVH327694 JFD327694 JOZ327694 JYV327694 KIR327694 KSN327694 LCJ327694 LMF327694 LWB327694 MFX327694 MPT327694 MZP327694 NJL327694 NTH327694 ODD327694 OMZ327694 OWV327694 PGR327694 PQN327694 QAJ327694 QKF327694 QUB327694 RDX327694 RNT327694 RXP327694 SHL327694 SRH327694 TBD327694 TKZ327694 TUV327694 UER327694 UON327694 UYJ327694 VIF327694 VSB327694 WBX327694 WLT327694 WVP327694 JD393230 SZ393230 ACV393230 AMR393230 AWN393230 BGJ393230 BQF393230 CAB393230 CJX393230 CTT393230 DDP393230 DNL393230 DXH393230 EHD393230 EQZ393230 FAV393230 FKR393230 FUN393230 GEJ393230 GOF393230 GYB393230 HHX393230 HRT393230 IBP393230 ILL393230 IVH393230 JFD393230 JOZ393230 JYV393230 KIR393230 KSN393230 LCJ393230 LMF393230 LWB393230 MFX393230 MPT393230 MZP393230 NJL393230 NTH393230 ODD393230 OMZ393230 OWV393230 PGR393230 PQN393230 QAJ393230 QKF393230 QUB393230 RDX393230 RNT393230 RXP393230 SHL393230 SRH393230 TBD393230 TKZ393230 TUV393230 UER393230 UON393230 UYJ393230 VIF393230 VSB393230 WBX393230 WLT393230 WVP393230 JD458766 SZ458766 ACV458766 AMR458766 AWN458766 BGJ458766 BQF458766 CAB458766 CJX458766 CTT458766 DDP458766 DNL458766 DXH458766 EHD458766 EQZ458766 FAV458766 FKR458766 FUN458766 GEJ458766 GOF458766 GYB458766 HHX458766 HRT458766 IBP458766 ILL458766 IVH458766 JFD458766 JOZ458766 JYV458766 KIR458766 KSN458766 LCJ458766 LMF458766 LWB458766 MFX458766 MPT458766 MZP458766 NJL458766 NTH458766 ODD458766 OMZ458766 OWV458766 PGR458766 PQN458766 QAJ458766 QKF458766 QUB458766 RDX458766 RNT458766 RXP458766 SHL458766 SRH458766 TBD458766 TKZ458766 TUV458766 UER458766 UON458766 UYJ458766 VIF458766 VSB458766 WBX458766 WLT458766 WVP458766 JD524302 SZ524302 ACV524302 AMR524302 AWN524302 BGJ524302 BQF524302 CAB524302 CJX524302 CTT524302 DDP524302 DNL524302 DXH524302 EHD524302 EQZ524302 FAV524302 FKR524302 FUN524302 GEJ524302 GOF524302 GYB524302 HHX524302 HRT524302 IBP524302 ILL524302 IVH524302 JFD524302 JOZ524302 JYV524302 KIR524302 KSN524302 LCJ524302 LMF524302 LWB524302 MFX524302 MPT524302 MZP524302 NJL524302 NTH524302 ODD524302 OMZ524302 OWV524302 PGR524302 PQN524302 QAJ524302 QKF524302 QUB524302 RDX524302 RNT524302 RXP524302 SHL524302 SRH524302 TBD524302 TKZ524302 TUV524302 UER524302 UON524302 UYJ524302 VIF524302 VSB524302 WBX524302 WLT524302 WVP524302 JD589838 SZ589838 ACV589838 AMR589838 AWN589838 BGJ589838 BQF589838 CAB589838 CJX589838 CTT589838 DDP589838 DNL589838 DXH589838 EHD589838 EQZ589838 FAV589838 FKR589838 FUN589838 GEJ589838 GOF589838 GYB589838 HHX589838 HRT589838 IBP589838 ILL589838 IVH589838 JFD589838 JOZ589838 JYV589838 KIR589838 KSN589838 LCJ589838 LMF589838 LWB589838 MFX589838 MPT589838 MZP589838 NJL589838 NTH589838 ODD589838 OMZ589838 OWV589838 PGR589838 PQN589838 QAJ589838 QKF589838 QUB589838 RDX589838 RNT589838 RXP589838 SHL589838 SRH589838 TBD589838 TKZ589838 TUV589838 UER589838 UON589838 UYJ589838 VIF589838 VSB589838 WBX589838 WLT589838 WVP589838 JD655374 SZ655374 ACV655374 AMR655374 AWN655374 BGJ655374 BQF655374 CAB655374 CJX655374 CTT655374 DDP655374 DNL655374 DXH655374 EHD655374 EQZ655374 FAV655374 FKR655374 FUN655374 GEJ655374 GOF655374 GYB655374 HHX655374 HRT655374 IBP655374 ILL655374 IVH655374 JFD655374 JOZ655374 JYV655374 KIR655374 KSN655374 LCJ655374 LMF655374 LWB655374 MFX655374 MPT655374 MZP655374 NJL655374 NTH655374 ODD655374 OMZ655374 OWV655374 PGR655374 PQN655374 QAJ655374 QKF655374 QUB655374 RDX655374 RNT655374 RXP655374 SHL655374 SRH655374 TBD655374 TKZ655374 TUV655374 UER655374 UON655374 UYJ655374 VIF655374 VSB655374 WBX655374 WLT655374 WVP655374 JD720910 SZ720910 ACV720910 AMR720910 AWN720910 BGJ720910 BQF720910 CAB720910 CJX720910 CTT720910 DDP720910 DNL720910 DXH720910 EHD720910 EQZ720910 FAV720910 FKR720910 FUN720910 GEJ720910 GOF720910 GYB720910 HHX720910 HRT720910 IBP720910 ILL720910 IVH720910 JFD720910 JOZ720910 JYV720910 KIR720910 KSN720910 LCJ720910 LMF720910 LWB720910 MFX720910 MPT720910 MZP720910 NJL720910 NTH720910 ODD720910 OMZ720910 OWV720910 PGR720910 PQN720910 QAJ720910 QKF720910 QUB720910 RDX720910 RNT720910 RXP720910 SHL720910 SRH720910 TBD720910 TKZ720910 TUV720910 UER720910 UON720910 UYJ720910 VIF720910 VSB720910 WBX720910 WLT720910 WVP720910 JD786446 SZ786446 ACV786446 AMR786446 AWN786446 BGJ786446 BQF786446 CAB786446 CJX786446 CTT786446 DDP786446 DNL786446 DXH786446 EHD786446 EQZ786446 FAV786446 FKR786446 FUN786446 GEJ786446 GOF786446 GYB786446 HHX786446 HRT786446 IBP786446 ILL786446 IVH786446 JFD786446 JOZ786446 JYV786446 KIR786446 KSN786446 LCJ786446 LMF786446 LWB786446 MFX786446 MPT786446 MZP786446 NJL786446 NTH786446 ODD786446 OMZ786446 OWV786446 PGR786446 PQN786446 QAJ786446 QKF786446 QUB786446 RDX786446 RNT786446 RXP786446 SHL786446 SRH786446 TBD786446 TKZ786446 TUV786446 UER786446 UON786446 UYJ786446 VIF786446 VSB786446 WBX786446 WLT786446 WVP786446 JD851982 SZ851982 ACV851982 AMR851982 AWN851982 BGJ851982 BQF851982 CAB851982 CJX851982 CTT851982 DDP851982 DNL851982 DXH851982 EHD851982 EQZ851982 FAV851982 FKR851982 FUN851982 GEJ851982 GOF851982 GYB851982 HHX851982 HRT851982 IBP851982 ILL851982 IVH851982 JFD851982 JOZ851982 JYV851982 KIR851982 KSN851982 LCJ851982 LMF851982 LWB851982 MFX851982 MPT851982 MZP851982 NJL851982 NTH851982 ODD851982 OMZ851982 OWV851982 PGR851982 PQN851982 QAJ851982 QKF851982 QUB851982 RDX851982 RNT851982 RXP851982 SHL851982 SRH851982 TBD851982 TKZ851982 TUV851982 UER851982 UON851982 UYJ851982 VIF851982 VSB851982 WBX851982 WLT851982 WVP851982 JD917518 SZ917518 ACV917518 AMR917518 AWN917518 BGJ917518 BQF917518 CAB917518 CJX917518 CTT917518 DDP917518 DNL917518 DXH917518 EHD917518 EQZ917518 FAV917518 FKR917518 FUN917518 GEJ917518 GOF917518 GYB917518 HHX917518 HRT917518 IBP917518 ILL917518 IVH917518 JFD917518 JOZ917518 JYV917518 KIR917518 KSN917518 LCJ917518 LMF917518 LWB917518 MFX917518 MPT917518 MZP917518 NJL917518 NTH917518 ODD917518 OMZ917518 OWV917518 PGR917518 PQN917518 QAJ917518 QKF917518 QUB917518 RDX917518 RNT917518 RXP917518 SHL917518 SRH917518 TBD917518 TKZ917518 TUV917518 UER917518 UON917518 UYJ917518 VIF917518 VSB917518 WBX917518 WLT917518 WVP917518 JD983054 SZ983054 ACV983054 AMR983054 AWN983054 BGJ983054 BQF983054 CAB983054 CJX983054 CTT983054 DDP983054 DNL983054 DXH983054 EHD983054 EQZ983054 FAV983054 FKR983054 FUN983054 GEJ983054 GOF983054 GYB983054 HHX983054 HRT983054 IBP983054 ILL983054 IVH983054 JFD983054 JOZ983054 JYV983054 KIR983054 KSN983054 LCJ983054 LMF983054 LWB983054 MFX983054 MPT983054 MZP983054 NJL983054 NTH983054 ODD983054 OMZ983054 OWV983054 PGR983054 PQN983054 QAJ983054 QKF983054 QUB983054 RDX983054 RNT983054 RXP983054 SHL983054 SRH983054 TBD983054 TKZ983054 TUV983054 UER983054 UON983054 UYJ983054 VIF983054 VSB983054 WBX983054 WLT983054 WVP983054">
      <formula1>ISTEXT(D65550:D65915)</formula1>
    </dataValidation>
    <dataValidation type="custom" allowBlank="1" showInputMessage="1" showErrorMessage="1" prompt="Format texte libre" sqref="E65610:F65610 JF65551:JG65551 TB65551:TC65551 ACX65551:ACY65551 AMT65551:AMU65551 AWP65551:AWQ65551 BGL65551:BGM65551 BQH65551:BQI65551 CAD65551:CAE65551 CJZ65551:CKA65551 CTV65551:CTW65551 DDR65551:DDS65551 DNN65551:DNO65551 DXJ65551:DXK65551 EHF65551:EHG65551 ERB65551:ERC65551 FAX65551:FAY65551 FKT65551:FKU65551 FUP65551:FUQ65551 GEL65551:GEM65551 GOH65551:GOI65551 GYD65551:GYE65551 HHZ65551:HIA65551 HRV65551:HRW65551 IBR65551:IBS65551 ILN65551:ILO65551 IVJ65551:IVK65551 JFF65551:JFG65551 JPB65551:JPC65551 JYX65551:JYY65551 KIT65551:KIU65551 KSP65551:KSQ65551 LCL65551:LCM65551 LMH65551:LMI65551 LWD65551:LWE65551 MFZ65551:MGA65551 MPV65551:MPW65551 MZR65551:MZS65551 NJN65551:NJO65551 NTJ65551:NTK65551 ODF65551:ODG65551 ONB65551:ONC65551 OWX65551:OWY65551 PGT65551:PGU65551 PQP65551:PQQ65551 QAL65551:QAM65551 QKH65551:QKI65551 QUD65551:QUE65551 RDZ65551:REA65551 RNV65551:RNW65551 RXR65551:RXS65551 SHN65551:SHO65551 SRJ65551:SRK65551 TBF65551:TBG65551 TLB65551:TLC65551 TUX65551:TUY65551 UET65551:UEU65551 UOP65551:UOQ65551 UYL65551:UYM65551 VIH65551:VII65551 VSD65551:VSE65551 WBZ65551:WCA65551 WLV65551:WLW65551 WVR65551:WVS65551 E131146:F131146 JF131087:JG131087 TB131087:TC131087 ACX131087:ACY131087 AMT131087:AMU131087 AWP131087:AWQ131087 BGL131087:BGM131087 BQH131087:BQI131087 CAD131087:CAE131087 CJZ131087:CKA131087 CTV131087:CTW131087 DDR131087:DDS131087 DNN131087:DNO131087 DXJ131087:DXK131087 EHF131087:EHG131087 ERB131087:ERC131087 FAX131087:FAY131087 FKT131087:FKU131087 FUP131087:FUQ131087 GEL131087:GEM131087 GOH131087:GOI131087 GYD131087:GYE131087 HHZ131087:HIA131087 HRV131087:HRW131087 IBR131087:IBS131087 ILN131087:ILO131087 IVJ131087:IVK131087 JFF131087:JFG131087 JPB131087:JPC131087 JYX131087:JYY131087 KIT131087:KIU131087 KSP131087:KSQ131087 LCL131087:LCM131087 LMH131087:LMI131087 LWD131087:LWE131087 MFZ131087:MGA131087 MPV131087:MPW131087 MZR131087:MZS131087 NJN131087:NJO131087 NTJ131087:NTK131087 ODF131087:ODG131087 ONB131087:ONC131087 OWX131087:OWY131087 PGT131087:PGU131087 PQP131087:PQQ131087 QAL131087:QAM131087 QKH131087:QKI131087 QUD131087:QUE131087 RDZ131087:REA131087 RNV131087:RNW131087 RXR131087:RXS131087 SHN131087:SHO131087 SRJ131087:SRK131087 TBF131087:TBG131087 TLB131087:TLC131087 TUX131087:TUY131087 UET131087:UEU131087 UOP131087:UOQ131087 UYL131087:UYM131087 VIH131087:VII131087 VSD131087:VSE131087 WBZ131087:WCA131087 WLV131087:WLW131087 WVR131087:WVS131087 E196682:F196682 JF196623:JG196623 TB196623:TC196623 ACX196623:ACY196623 AMT196623:AMU196623 AWP196623:AWQ196623 BGL196623:BGM196623 BQH196623:BQI196623 CAD196623:CAE196623 CJZ196623:CKA196623 CTV196623:CTW196623 DDR196623:DDS196623 DNN196623:DNO196623 DXJ196623:DXK196623 EHF196623:EHG196623 ERB196623:ERC196623 FAX196623:FAY196623 FKT196623:FKU196623 FUP196623:FUQ196623 GEL196623:GEM196623 GOH196623:GOI196623 GYD196623:GYE196623 HHZ196623:HIA196623 HRV196623:HRW196623 IBR196623:IBS196623 ILN196623:ILO196623 IVJ196623:IVK196623 JFF196623:JFG196623 JPB196623:JPC196623 JYX196623:JYY196623 KIT196623:KIU196623 KSP196623:KSQ196623 LCL196623:LCM196623 LMH196623:LMI196623 LWD196623:LWE196623 MFZ196623:MGA196623 MPV196623:MPW196623 MZR196623:MZS196623 NJN196623:NJO196623 NTJ196623:NTK196623 ODF196623:ODG196623 ONB196623:ONC196623 OWX196623:OWY196623 PGT196623:PGU196623 PQP196623:PQQ196623 QAL196623:QAM196623 QKH196623:QKI196623 QUD196623:QUE196623 RDZ196623:REA196623 RNV196623:RNW196623 RXR196623:RXS196623 SHN196623:SHO196623 SRJ196623:SRK196623 TBF196623:TBG196623 TLB196623:TLC196623 TUX196623:TUY196623 UET196623:UEU196623 UOP196623:UOQ196623 UYL196623:UYM196623 VIH196623:VII196623 VSD196623:VSE196623 WBZ196623:WCA196623 WLV196623:WLW196623 WVR196623:WVS196623 E262218:F262218 JF262159:JG262159 TB262159:TC262159 ACX262159:ACY262159 AMT262159:AMU262159 AWP262159:AWQ262159 BGL262159:BGM262159 BQH262159:BQI262159 CAD262159:CAE262159 CJZ262159:CKA262159 CTV262159:CTW262159 DDR262159:DDS262159 DNN262159:DNO262159 DXJ262159:DXK262159 EHF262159:EHG262159 ERB262159:ERC262159 FAX262159:FAY262159 FKT262159:FKU262159 FUP262159:FUQ262159 GEL262159:GEM262159 GOH262159:GOI262159 GYD262159:GYE262159 HHZ262159:HIA262159 HRV262159:HRW262159 IBR262159:IBS262159 ILN262159:ILO262159 IVJ262159:IVK262159 JFF262159:JFG262159 JPB262159:JPC262159 JYX262159:JYY262159 KIT262159:KIU262159 KSP262159:KSQ262159 LCL262159:LCM262159 LMH262159:LMI262159 LWD262159:LWE262159 MFZ262159:MGA262159 MPV262159:MPW262159 MZR262159:MZS262159 NJN262159:NJO262159 NTJ262159:NTK262159 ODF262159:ODG262159 ONB262159:ONC262159 OWX262159:OWY262159 PGT262159:PGU262159 PQP262159:PQQ262159 QAL262159:QAM262159 QKH262159:QKI262159 QUD262159:QUE262159 RDZ262159:REA262159 RNV262159:RNW262159 RXR262159:RXS262159 SHN262159:SHO262159 SRJ262159:SRK262159 TBF262159:TBG262159 TLB262159:TLC262159 TUX262159:TUY262159 UET262159:UEU262159 UOP262159:UOQ262159 UYL262159:UYM262159 VIH262159:VII262159 VSD262159:VSE262159 WBZ262159:WCA262159 WLV262159:WLW262159 WVR262159:WVS262159 E327754:F327754 JF327695:JG327695 TB327695:TC327695 ACX327695:ACY327695 AMT327695:AMU327695 AWP327695:AWQ327695 BGL327695:BGM327695 BQH327695:BQI327695 CAD327695:CAE327695 CJZ327695:CKA327695 CTV327695:CTW327695 DDR327695:DDS327695 DNN327695:DNO327695 DXJ327695:DXK327695 EHF327695:EHG327695 ERB327695:ERC327695 FAX327695:FAY327695 FKT327695:FKU327695 FUP327695:FUQ327695 GEL327695:GEM327695 GOH327695:GOI327695 GYD327695:GYE327695 HHZ327695:HIA327695 HRV327695:HRW327695 IBR327695:IBS327695 ILN327695:ILO327695 IVJ327695:IVK327695 JFF327695:JFG327695 JPB327695:JPC327695 JYX327695:JYY327695 KIT327695:KIU327695 KSP327695:KSQ327695 LCL327695:LCM327695 LMH327695:LMI327695 LWD327695:LWE327695 MFZ327695:MGA327695 MPV327695:MPW327695 MZR327695:MZS327695 NJN327695:NJO327695 NTJ327695:NTK327695 ODF327695:ODG327695 ONB327695:ONC327695 OWX327695:OWY327695 PGT327695:PGU327695 PQP327695:PQQ327695 QAL327695:QAM327695 QKH327695:QKI327695 QUD327695:QUE327695 RDZ327695:REA327695 RNV327695:RNW327695 RXR327695:RXS327695 SHN327695:SHO327695 SRJ327695:SRK327695 TBF327695:TBG327695 TLB327695:TLC327695 TUX327695:TUY327695 UET327695:UEU327695 UOP327695:UOQ327695 UYL327695:UYM327695 VIH327695:VII327695 VSD327695:VSE327695 WBZ327695:WCA327695 WLV327695:WLW327695 WVR327695:WVS327695 E393290:F393290 JF393231:JG393231 TB393231:TC393231 ACX393231:ACY393231 AMT393231:AMU393231 AWP393231:AWQ393231 BGL393231:BGM393231 BQH393231:BQI393231 CAD393231:CAE393231 CJZ393231:CKA393231 CTV393231:CTW393231 DDR393231:DDS393231 DNN393231:DNO393231 DXJ393231:DXK393231 EHF393231:EHG393231 ERB393231:ERC393231 FAX393231:FAY393231 FKT393231:FKU393231 FUP393231:FUQ393231 GEL393231:GEM393231 GOH393231:GOI393231 GYD393231:GYE393231 HHZ393231:HIA393231 HRV393231:HRW393231 IBR393231:IBS393231 ILN393231:ILO393231 IVJ393231:IVK393231 JFF393231:JFG393231 JPB393231:JPC393231 JYX393231:JYY393231 KIT393231:KIU393231 KSP393231:KSQ393231 LCL393231:LCM393231 LMH393231:LMI393231 LWD393231:LWE393231 MFZ393231:MGA393231 MPV393231:MPW393231 MZR393231:MZS393231 NJN393231:NJO393231 NTJ393231:NTK393231 ODF393231:ODG393231 ONB393231:ONC393231 OWX393231:OWY393231 PGT393231:PGU393231 PQP393231:PQQ393231 QAL393231:QAM393231 QKH393231:QKI393231 QUD393231:QUE393231 RDZ393231:REA393231 RNV393231:RNW393231 RXR393231:RXS393231 SHN393231:SHO393231 SRJ393231:SRK393231 TBF393231:TBG393231 TLB393231:TLC393231 TUX393231:TUY393231 UET393231:UEU393231 UOP393231:UOQ393231 UYL393231:UYM393231 VIH393231:VII393231 VSD393231:VSE393231 WBZ393231:WCA393231 WLV393231:WLW393231 WVR393231:WVS393231 E458826:F458826 JF458767:JG458767 TB458767:TC458767 ACX458767:ACY458767 AMT458767:AMU458767 AWP458767:AWQ458767 BGL458767:BGM458767 BQH458767:BQI458767 CAD458767:CAE458767 CJZ458767:CKA458767 CTV458767:CTW458767 DDR458767:DDS458767 DNN458767:DNO458767 DXJ458767:DXK458767 EHF458767:EHG458767 ERB458767:ERC458767 FAX458767:FAY458767 FKT458767:FKU458767 FUP458767:FUQ458767 GEL458767:GEM458767 GOH458767:GOI458767 GYD458767:GYE458767 HHZ458767:HIA458767 HRV458767:HRW458767 IBR458767:IBS458767 ILN458767:ILO458767 IVJ458767:IVK458767 JFF458767:JFG458767 JPB458767:JPC458767 JYX458767:JYY458767 KIT458767:KIU458767 KSP458767:KSQ458767 LCL458767:LCM458767 LMH458767:LMI458767 LWD458767:LWE458767 MFZ458767:MGA458767 MPV458767:MPW458767 MZR458767:MZS458767 NJN458767:NJO458767 NTJ458767:NTK458767 ODF458767:ODG458767 ONB458767:ONC458767 OWX458767:OWY458767 PGT458767:PGU458767 PQP458767:PQQ458767 QAL458767:QAM458767 QKH458767:QKI458767 QUD458767:QUE458767 RDZ458767:REA458767 RNV458767:RNW458767 RXR458767:RXS458767 SHN458767:SHO458767 SRJ458767:SRK458767 TBF458767:TBG458767 TLB458767:TLC458767 TUX458767:TUY458767 UET458767:UEU458767 UOP458767:UOQ458767 UYL458767:UYM458767 VIH458767:VII458767 VSD458767:VSE458767 WBZ458767:WCA458767 WLV458767:WLW458767 WVR458767:WVS458767 E524362:F524362 JF524303:JG524303 TB524303:TC524303 ACX524303:ACY524303 AMT524303:AMU524303 AWP524303:AWQ524303 BGL524303:BGM524303 BQH524303:BQI524303 CAD524303:CAE524303 CJZ524303:CKA524303 CTV524303:CTW524303 DDR524303:DDS524303 DNN524303:DNO524303 DXJ524303:DXK524303 EHF524303:EHG524303 ERB524303:ERC524303 FAX524303:FAY524303 FKT524303:FKU524303 FUP524303:FUQ524303 GEL524303:GEM524303 GOH524303:GOI524303 GYD524303:GYE524303 HHZ524303:HIA524303 HRV524303:HRW524303 IBR524303:IBS524303 ILN524303:ILO524303 IVJ524303:IVK524303 JFF524303:JFG524303 JPB524303:JPC524303 JYX524303:JYY524303 KIT524303:KIU524303 KSP524303:KSQ524303 LCL524303:LCM524303 LMH524303:LMI524303 LWD524303:LWE524303 MFZ524303:MGA524303 MPV524303:MPW524303 MZR524303:MZS524303 NJN524303:NJO524303 NTJ524303:NTK524303 ODF524303:ODG524303 ONB524303:ONC524303 OWX524303:OWY524303 PGT524303:PGU524303 PQP524303:PQQ524303 QAL524303:QAM524303 QKH524303:QKI524303 QUD524303:QUE524303 RDZ524303:REA524303 RNV524303:RNW524303 RXR524303:RXS524303 SHN524303:SHO524303 SRJ524303:SRK524303 TBF524303:TBG524303 TLB524303:TLC524303 TUX524303:TUY524303 UET524303:UEU524303 UOP524303:UOQ524303 UYL524303:UYM524303 VIH524303:VII524303 VSD524303:VSE524303 WBZ524303:WCA524303 WLV524303:WLW524303 WVR524303:WVS524303 E589898:F589898 JF589839:JG589839 TB589839:TC589839 ACX589839:ACY589839 AMT589839:AMU589839 AWP589839:AWQ589839 BGL589839:BGM589839 BQH589839:BQI589839 CAD589839:CAE589839 CJZ589839:CKA589839 CTV589839:CTW589839 DDR589839:DDS589839 DNN589839:DNO589839 DXJ589839:DXK589839 EHF589839:EHG589839 ERB589839:ERC589839 FAX589839:FAY589839 FKT589839:FKU589839 FUP589839:FUQ589839 GEL589839:GEM589839 GOH589839:GOI589839 GYD589839:GYE589839 HHZ589839:HIA589839 HRV589839:HRW589839 IBR589839:IBS589839 ILN589839:ILO589839 IVJ589839:IVK589839 JFF589839:JFG589839 JPB589839:JPC589839 JYX589839:JYY589839 KIT589839:KIU589839 KSP589839:KSQ589839 LCL589839:LCM589839 LMH589839:LMI589839 LWD589839:LWE589839 MFZ589839:MGA589839 MPV589839:MPW589839 MZR589839:MZS589839 NJN589839:NJO589839 NTJ589839:NTK589839 ODF589839:ODG589839 ONB589839:ONC589839 OWX589839:OWY589839 PGT589839:PGU589839 PQP589839:PQQ589839 QAL589839:QAM589839 QKH589839:QKI589839 QUD589839:QUE589839 RDZ589839:REA589839 RNV589839:RNW589839 RXR589839:RXS589839 SHN589839:SHO589839 SRJ589839:SRK589839 TBF589839:TBG589839 TLB589839:TLC589839 TUX589839:TUY589839 UET589839:UEU589839 UOP589839:UOQ589839 UYL589839:UYM589839 VIH589839:VII589839 VSD589839:VSE589839 WBZ589839:WCA589839 WLV589839:WLW589839 WVR589839:WVS589839 E655434:F655434 JF655375:JG655375 TB655375:TC655375 ACX655375:ACY655375 AMT655375:AMU655375 AWP655375:AWQ655375 BGL655375:BGM655375 BQH655375:BQI655375 CAD655375:CAE655375 CJZ655375:CKA655375 CTV655375:CTW655375 DDR655375:DDS655375 DNN655375:DNO655375 DXJ655375:DXK655375 EHF655375:EHG655375 ERB655375:ERC655375 FAX655375:FAY655375 FKT655375:FKU655375 FUP655375:FUQ655375 GEL655375:GEM655375 GOH655375:GOI655375 GYD655375:GYE655375 HHZ655375:HIA655375 HRV655375:HRW655375 IBR655375:IBS655375 ILN655375:ILO655375 IVJ655375:IVK655375 JFF655375:JFG655375 JPB655375:JPC655375 JYX655375:JYY655375 KIT655375:KIU655375 KSP655375:KSQ655375 LCL655375:LCM655375 LMH655375:LMI655375 LWD655375:LWE655375 MFZ655375:MGA655375 MPV655375:MPW655375 MZR655375:MZS655375 NJN655375:NJO655375 NTJ655375:NTK655375 ODF655375:ODG655375 ONB655375:ONC655375 OWX655375:OWY655375 PGT655375:PGU655375 PQP655375:PQQ655375 QAL655375:QAM655375 QKH655375:QKI655375 QUD655375:QUE655375 RDZ655375:REA655375 RNV655375:RNW655375 RXR655375:RXS655375 SHN655375:SHO655375 SRJ655375:SRK655375 TBF655375:TBG655375 TLB655375:TLC655375 TUX655375:TUY655375 UET655375:UEU655375 UOP655375:UOQ655375 UYL655375:UYM655375 VIH655375:VII655375 VSD655375:VSE655375 WBZ655375:WCA655375 WLV655375:WLW655375 WVR655375:WVS655375 E720970:F720970 JF720911:JG720911 TB720911:TC720911 ACX720911:ACY720911 AMT720911:AMU720911 AWP720911:AWQ720911 BGL720911:BGM720911 BQH720911:BQI720911 CAD720911:CAE720911 CJZ720911:CKA720911 CTV720911:CTW720911 DDR720911:DDS720911 DNN720911:DNO720911 DXJ720911:DXK720911 EHF720911:EHG720911 ERB720911:ERC720911 FAX720911:FAY720911 FKT720911:FKU720911 FUP720911:FUQ720911 GEL720911:GEM720911 GOH720911:GOI720911 GYD720911:GYE720911 HHZ720911:HIA720911 HRV720911:HRW720911 IBR720911:IBS720911 ILN720911:ILO720911 IVJ720911:IVK720911 JFF720911:JFG720911 JPB720911:JPC720911 JYX720911:JYY720911 KIT720911:KIU720911 KSP720911:KSQ720911 LCL720911:LCM720911 LMH720911:LMI720911 LWD720911:LWE720911 MFZ720911:MGA720911 MPV720911:MPW720911 MZR720911:MZS720911 NJN720911:NJO720911 NTJ720911:NTK720911 ODF720911:ODG720911 ONB720911:ONC720911 OWX720911:OWY720911 PGT720911:PGU720911 PQP720911:PQQ720911 QAL720911:QAM720911 QKH720911:QKI720911 QUD720911:QUE720911 RDZ720911:REA720911 RNV720911:RNW720911 RXR720911:RXS720911 SHN720911:SHO720911 SRJ720911:SRK720911 TBF720911:TBG720911 TLB720911:TLC720911 TUX720911:TUY720911 UET720911:UEU720911 UOP720911:UOQ720911 UYL720911:UYM720911 VIH720911:VII720911 VSD720911:VSE720911 WBZ720911:WCA720911 WLV720911:WLW720911 WVR720911:WVS720911 E786506:F786506 JF786447:JG786447 TB786447:TC786447 ACX786447:ACY786447 AMT786447:AMU786447 AWP786447:AWQ786447 BGL786447:BGM786447 BQH786447:BQI786447 CAD786447:CAE786447 CJZ786447:CKA786447 CTV786447:CTW786447 DDR786447:DDS786447 DNN786447:DNO786447 DXJ786447:DXK786447 EHF786447:EHG786447 ERB786447:ERC786447 FAX786447:FAY786447 FKT786447:FKU786447 FUP786447:FUQ786447 GEL786447:GEM786447 GOH786447:GOI786447 GYD786447:GYE786447 HHZ786447:HIA786447 HRV786447:HRW786447 IBR786447:IBS786447 ILN786447:ILO786447 IVJ786447:IVK786447 JFF786447:JFG786447 JPB786447:JPC786447 JYX786447:JYY786447 KIT786447:KIU786447 KSP786447:KSQ786447 LCL786447:LCM786447 LMH786447:LMI786447 LWD786447:LWE786447 MFZ786447:MGA786447 MPV786447:MPW786447 MZR786447:MZS786447 NJN786447:NJO786447 NTJ786447:NTK786447 ODF786447:ODG786447 ONB786447:ONC786447 OWX786447:OWY786447 PGT786447:PGU786447 PQP786447:PQQ786447 QAL786447:QAM786447 QKH786447:QKI786447 QUD786447:QUE786447 RDZ786447:REA786447 RNV786447:RNW786447 RXR786447:RXS786447 SHN786447:SHO786447 SRJ786447:SRK786447 TBF786447:TBG786447 TLB786447:TLC786447 TUX786447:TUY786447 UET786447:UEU786447 UOP786447:UOQ786447 UYL786447:UYM786447 VIH786447:VII786447 VSD786447:VSE786447 WBZ786447:WCA786447 WLV786447:WLW786447 WVR786447:WVS786447 E852042:F852042 JF851983:JG851983 TB851983:TC851983 ACX851983:ACY851983 AMT851983:AMU851983 AWP851983:AWQ851983 BGL851983:BGM851983 BQH851983:BQI851983 CAD851983:CAE851983 CJZ851983:CKA851983 CTV851983:CTW851983 DDR851983:DDS851983 DNN851983:DNO851983 DXJ851983:DXK851983 EHF851983:EHG851983 ERB851983:ERC851983 FAX851983:FAY851983 FKT851983:FKU851983 FUP851983:FUQ851983 GEL851983:GEM851983 GOH851983:GOI851983 GYD851983:GYE851983 HHZ851983:HIA851983 HRV851983:HRW851983 IBR851983:IBS851983 ILN851983:ILO851983 IVJ851983:IVK851983 JFF851983:JFG851983 JPB851983:JPC851983 JYX851983:JYY851983 KIT851983:KIU851983 KSP851983:KSQ851983 LCL851983:LCM851983 LMH851983:LMI851983 LWD851983:LWE851983 MFZ851983:MGA851983 MPV851983:MPW851983 MZR851983:MZS851983 NJN851983:NJO851983 NTJ851983:NTK851983 ODF851983:ODG851983 ONB851983:ONC851983 OWX851983:OWY851983 PGT851983:PGU851983 PQP851983:PQQ851983 QAL851983:QAM851983 QKH851983:QKI851983 QUD851983:QUE851983 RDZ851983:REA851983 RNV851983:RNW851983 RXR851983:RXS851983 SHN851983:SHO851983 SRJ851983:SRK851983 TBF851983:TBG851983 TLB851983:TLC851983 TUX851983:TUY851983 UET851983:UEU851983 UOP851983:UOQ851983 UYL851983:UYM851983 VIH851983:VII851983 VSD851983:VSE851983 WBZ851983:WCA851983 WLV851983:WLW851983 WVR851983:WVS851983 E917578:F917578 JF917519:JG917519 TB917519:TC917519 ACX917519:ACY917519 AMT917519:AMU917519 AWP917519:AWQ917519 BGL917519:BGM917519 BQH917519:BQI917519 CAD917519:CAE917519 CJZ917519:CKA917519 CTV917519:CTW917519 DDR917519:DDS917519 DNN917519:DNO917519 DXJ917519:DXK917519 EHF917519:EHG917519 ERB917519:ERC917519 FAX917519:FAY917519 FKT917519:FKU917519 FUP917519:FUQ917519 GEL917519:GEM917519 GOH917519:GOI917519 GYD917519:GYE917519 HHZ917519:HIA917519 HRV917519:HRW917519 IBR917519:IBS917519 ILN917519:ILO917519 IVJ917519:IVK917519 JFF917519:JFG917519 JPB917519:JPC917519 JYX917519:JYY917519 KIT917519:KIU917519 KSP917519:KSQ917519 LCL917519:LCM917519 LMH917519:LMI917519 LWD917519:LWE917519 MFZ917519:MGA917519 MPV917519:MPW917519 MZR917519:MZS917519 NJN917519:NJO917519 NTJ917519:NTK917519 ODF917519:ODG917519 ONB917519:ONC917519 OWX917519:OWY917519 PGT917519:PGU917519 PQP917519:PQQ917519 QAL917519:QAM917519 QKH917519:QKI917519 QUD917519:QUE917519 RDZ917519:REA917519 RNV917519:RNW917519 RXR917519:RXS917519 SHN917519:SHO917519 SRJ917519:SRK917519 TBF917519:TBG917519 TLB917519:TLC917519 TUX917519:TUY917519 UET917519:UEU917519 UOP917519:UOQ917519 UYL917519:UYM917519 VIH917519:VII917519 VSD917519:VSE917519 WBZ917519:WCA917519 WLV917519:WLW917519 WVR917519:WVS917519 E983114:F983114 JF983055:JG983055 TB983055:TC983055 ACX983055:ACY983055 AMT983055:AMU983055 AWP983055:AWQ983055 BGL983055:BGM983055 BQH983055:BQI983055 CAD983055:CAE983055 CJZ983055:CKA983055 CTV983055:CTW983055 DDR983055:DDS983055 DNN983055:DNO983055 DXJ983055:DXK983055 EHF983055:EHG983055 ERB983055:ERC983055 FAX983055:FAY983055 FKT983055:FKU983055 FUP983055:FUQ983055 GEL983055:GEM983055 GOH983055:GOI983055 GYD983055:GYE983055 HHZ983055:HIA983055 HRV983055:HRW983055 IBR983055:IBS983055 ILN983055:ILO983055 IVJ983055:IVK983055 JFF983055:JFG983055 JPB983055:JPC983055 JYX983055:JYY983055 KIT983055:KIU983055 KSP983055:KSQ983055 LCL983055:LCM983055 LMH983055:LMI983055 LWD983055:LWE983055 MFZ983055:MGA983055 MPV983055:MPW983055 MZR983055:MZS983055 NJN983055:NJO983055 NTJ983055:NTK983055 ODF983055:ODG983055 ONB983055:ONC983055 OWX983055:OWY983055 PGT983055:PGU983055 PQP983055:PQQ983055 QAL983055:QAM983055 QKH983055:QKI983055 QUD983055:QUE983055 RDZ983055:REA983055 RNV983055:RNW983055 RXR983055:RXS983055 SHN983055:SHO983055 SRJ983055:SRK983055 TBF983055:TBG983055 TLB983055:TLC983055 TUX983055:TUY983055 UET983055:UEU983055 UOP983055:UOQ983055 UYL983055:UYM983055 VIH983055:VII983055 VSD983055:VSE983055 WBZ983055:WCA983055 WLV983055:WLW983055 WVR983055:WVS983055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formula1>ISTEXT(D65551:D65917)</formula1>
    </dataValidation>
    <dataValidation type="custom" allowBlank="1" showInputMessage="1" showErrorMessage="1" prompt="Format texte libre" sqref="C65606:C65608 JD65547:JD65549 SZ65547:SZ65549 ACV65547:ACV65549 AMR65547:AMR65549 AWN65547:AWN65549 BGJ65547:BGJ65549 BQF65547:BQF65549 CAB65547:CAB65549 CJX65547:CJX65549 CTT65547:CTT65549 DDP65547:DDP65549 DNL65547:DNL65549 DXH65547:DXH65549 EHD65547:EHD65549 EQZ65547:EQZ65549 FAV65547:FAV65549 FKR65547:FKR65549 FUN65547:FUN65549 GEJ65547:GEJ65549 GOF65547:GOF65549 GYB65547:GYB65549 HHX65547:HHX65549 HRT65547:HRT65549 IBP65547:IBP65549 ILL65547:ILL65549 IVH65547:IVH65549 JFD65547:JFD65549 JOZ65547:JOZ65549 JYV65547:JYV65549 KIR65547:KIR65549 KSN65547:KSN65549 LCJ65547:LCJ65549 LMF65547:LMF65549 LWB65547:LWB65549 MFX65547:MFX65549 MPT65547:MPT65549 MZP65547:MZP65549 NJL65547:NJL65549 NTH65547:NTH65549 ODD65547:ODD65549 OMZ65547:OMZ65549 OWV65547:OWV65549 PGR65547:PGR65549 PQN65547:PQN65549 QAJ65547:QAJ65549 QKF65547:QKF65549 QUB65547:QUB65549 RDX65547:RDX65549 RNT65547:RNT65549 RXP65547:RXP65549 SHL65547:SHL65549 SRH65547:SRH65549 TBD65547:TBD65549 TKZ65547:TKZ65549 TUV65547:TUV65549 UER65547:UER65549 UON65547:UON65549 UYJ65547:UYJ65549 VIF65547:VIF65549 VSB65547:VSB65549 WBX65547:WBX65549 WLT65547:WLT65549 WVP65547:WVP65549 C131142:C131144 JD131083:JD131085 SZ131083:SZ131085 ACV131083:ACV131085 AMR131083:AMR131085 AWN131083:AWN131085 BGJ131083:BGJ131085 BQF131083:BQF131085 CAB131083:CAB131085 CJX131083:CJX131085 CTT131083:CTT131085 DDP131083:DDP131085 DNL131083:DNL131085 DXH131083:DXH131085 EHD131083:EHD131085 EQZ131083:EQZ131085 FAV131083:FAV131085 FKR131083:FKR131085 FUN131083:FUN131085 GEJ131083:GEJ131085 GOF131083:GOF131085 GYB131083:GYB131085 HHX131083:HHX131085 HRT131083:HRT131085 IBP131083:IBP131085 ILL131083:ILL131085 IVH131083:IVH131085 JFD131083:JFD131085 JOZ131083:JOZ131085 JYV131083:JYV131085 KIR131083:KIR131085 KSN131083:KSN131085 LCJ131083:LCJ131085 LMF131083:LMF131085 LWB131083:LWB131085 MFX131083:MFX131085 MPT131083:MPT131085 MZP131083:MZP131085 NJL131083:NJL131085 NTH131083:NTH131085 ODD131083:ODD131085 OMZ131083:OMZ131085 OWV131083:OWV131085 PGR131083:PGR131085 PQN131083:PQN131085 QAJ131083:QAJ131085 QKF131083:QKF131085 QUB131083:QUB131085 RDX131083:RDX131085 RNT131083:RNT131085 RXP131083:RXP131085 SHL131083:SHL131085 SRH131083:SRH131085 TBD131083:TBD131085 TKZ131083:TKZ131085 TUV131083:TUV131085 UER131083:UER131085 UON131083:UON131085 UYJ131083:UYJ131085 VIF131083:VIF131085 VSB131083:VSB131085 WBX131083:WBX131085 WLT131083:WLT131085 WVP131083:WVP131085 C196678:C196680 JD196619:JD196621 SZ196619:SZ196621 ACV196619:ACV196621 AMR196619:AMR196621 AWN196619:AWN196621 BGJ196619:BGJ196621 BQF196619:BQF196621 CAB196619:CAB196621 CJX196619:CJX196621 CTT196619:CTT196621 DDP196619:DDP196621 DNL196619:DNL196621 DXH196619:DXH196621 EHD196619:EHD196621 EQZ196619:EQZ196621 FAV196619:FAV196621 FKR196619:FKR196621 FUN196619:FUN196621 GEJ196619:GEJ196621 GOF196619:GOF196621 GYB196619:GYB196621 HHX196619:HHX196621 HRT196619:HRT196621 IBP196619:IBP196621 ILL196619:ILL196621 IVH196619:IVH196621 JFD196619:JFD196621 JOZ196619:JOZ196621 JYV196619:JYV196621 KIR196619:KIR196621 KSN196619:KSN196621 LCJ196619:LCJ196621 LMF196619:LMF196621 LWB196619:LWB196621 MFX196619:MFX196621 MPT196619:MPT196621 MZP196619:MZP196621 NJL196619:NJL196621 NTH196619:NTH196621 ODD196619:ODD196621 OMZ196619:OMZ196621 OWV196619:OWV196621 PGR196619:PGR196621 PQN196619:PQN196621 QAJ196619:QAJ196621 QKF196619:QKF196621 QUB196619:QUB196621 RDX196619:RDX196621 RNT196619:RNT196621 RXP196619:RXP196621 SHL196619:SHL196621 SRH196619:SRH196621 TBD196619:TBD196621 TKZ196619:TKZ196621 TUV196619:TUV196621 UER196619:UER196621 UON196619:UON196621 UYJ196619:UYJ196621 VIF196619:VIF196621 VSB196619:VSB196621 WBX196619:WBX196621 WLT196619:WLT196621 WVP196619:WVP196621 C262214:C262216 JD262155:JD262157 SZ262155:SZ262157 ACV262155:ACV262157 AMR262155:AMR262157 AWN262155:AWN262157 BGJ262155:BGJ262157 BQF262155:BQF262157 CAB262155:CAB262157 CJX262155:CJX262157 CTT262155:CTT262157 DDP262155:DDP262157 DNL262155:DNL262157 DXH262155:DXH262157 EHD262155:EHD262157 EQZ262155:EQZ262157 FAV262155:FAV262157 FKR262155:FKR262157 FUN262155:FUN262157 GEJ262155:GEJ262157 GOF262155:GOF262157 GYB262155:GYB262157 HHX262155:HHX262157 HRT262155:HRT262157 IBP262155:IBP262157 ILL262155:ILL262157 IVH262155:IVH262157 JFD262155:JFD262157 JOZ262155:JOZ262157 JYV262155:JYV262157 KIR262155:KIR262157 KSN262155:KSN262157 LCJ262155:LCJ262157 LMF262155:LMF262157 LWB262155:LWB262157 MFX262155:MFX262157 MPT262155:MPT262157 MZP262155:MZP262157 NJL262155:NJL262157 NTH262155:NTH262157 ODD262155:ODD262157 OMZ262155:OMZ262157 OWV262155:OWV262157 PGR262155:PGR262157 PQN262155:PQN262157 QAJ262155:QAJ262157 QKF262155:QKF262157 QUB262155:QUB262157 RDX262155:RDX262157 RNT262155:RNT262157 RXP262155:RXP262157 SHL262155:SHL262157 SRH262155:SRH262157 TBD262155:TBD262157 TKZ262155:TKZ262157 TUV262155:TUV262157 UER262155:UER262157 UON262155:UON262157 UYJ262155:UYJ262157 VIF262155:VIF262157 VSB262155:VSB262157 WBX262155:WBX262157 WLT262155:WLT262157 WVP262155:WVP262157 C327750:C327752 JD327691:JD327693 SZ327691:SZ327693 ACV327691:ACV327693 AMR327691:AMR327693 AWN327691:AWN327693 BGJ327691:BGJ327693 BQF327691:BQF327693 CAB327691:CAB327693 CJX327691:CJX327693 CTT327691:CTT327693 DDP327691:DDP327693 DNL327691:DNL327693 DXH327691:DXH327693 EHD327691:EHD327693 EQZ327691:EQZ327693 FAV327691:FAV327693 FKR327691:FKR327693 FUN327691:FUN327693 GEJ327691:GEJ327693 GOF327691:GOF327693 GYB327691:GYB327693 HHX327691:HHX327693 HRT327691:HRT327693 IBP327691:IBP327693 ILL327691:ILL327693 IVH327691:IVH327693 JFD327691:JFD327693 JOZ327691:JOZ327693 JYV327691:JYV327693 KIR327691:KIR327693 KSN327691:KSN327693 LCJ327691:LCJ327693 LMF327691:LMF327693 LWB327691:LWB327693 MFX327691:MFX327693 MPT327691:MPT327693 MZP327691:MZP327693 NJL327691:NJL327693 NTH327691:NTH327693 ODD327691:ODD327693 OMZ327691:OMZ327693 OWV327691:OWV327693 PGR327691:PGR327693 PQN327691:PQN327693 QAJ327691:QAJ327693 QKF327691:QKF327693 QUB327691:QUB327693 RDX327691:RDX327693 RNT327691:RNT327693 RXP327691:RXP327693 SHL327691:SHL327693 SRH327691:SRH327693 TBD327691:TBD327693 TKZ327691:TKZ327693 TUV327691:TUV327693 UER327691:UER327693 UON327691:UON327693 UYJ327691:UYJ327693 VIF327691:VIF327693 VSB327691:VSB327693 WBX327691:WBX327693 WLT327691:WLT327693 WVP327691:WVP327693 C393286:C393288 JD393227:JD393229 SZ393227:SZ393229 ACV393227:ACV393229 AMR393227:AMR393229 AWN393227:AWN393229 BGJ393227:BGJ393229 BQF393227:BQF393229 CAB393227:CAB393229 CJX393227:CJX393229 CTT393227:CTT393229 DDP393227:DDP393229 DNL393227:DNL393229 DXH393227:DXH393229 EHD393227:EHD393229 EQZ393227:EQZ393229 FAV393227:FAV393229 FKR393227:FKR393229 FUN393227:FUN393229 GEJ393227:GEJ393229 GOF393227:GOF393229 GYB393227:GYB393229 HHX393227:HHX393229 HRT393227:HRT393229 IBP393227:IBP393229 ILL393227:ILL393229 IVH393227:IVH393229 JFD393227:JFD393229 JOZ393227:JOZ393229 JYV393227:JYV393229 KIR393227:KIR393229 KSN393227:KSN393229 LCJ393227:LCJ393229 LMF393227:LMF393229 LWB393227:LWB393229 MFX393227:MFX393229 MPT393227:MPT393229 MZP393227:MZP393229 NJL393227:NJL393229 NTH393227:NTH393229 ODD393227:ODD393229 OMZ393227:OMZ393229 OWV393227:OWV393229 PGR393227:PGR393229 PQN393227:PQN393229 QAJ393227:QAJ393229 QKF393227:QKF393229 QUB393227:QUB393229 RDX393227:RDX393229 RNT393227:RNT393229 RXP393227:RXP393229 SHL393227:SHL393229 SRH393227:SRH393229 TBD393227:TBD393229 TKZ393227:TKZ393229 TUV393227:TUV393229 UER393227:UER393229 UON393227:UON393229 UYJ393227:UYJ393229 VIF393227:VIF393229 VSB393227:VSB393229 WBX393227:WBX393229 WLT393227:WLT393229 WVP393227:WVP393229 C458822:C458824 JD458763:JD458765 SZ458763:SZ458765 ACV458763:ACV458765 AMR458763:AMR458765 AWN458763:AWN458765 BGJ458763:BGJ458765 BQF458763:BQF458765 CAB458763:CAB458765 CJX458763:CJX458765 CTT458763:CTT458765 DDP458763:DDP458765 DNL458763:DNL458765 DXH458763:DXH458765 EHD458763:EHD458765 EQZ458763:EQZ458765 FAV458763:FAV458765 FKR458763:FKR458765 FUN458763:FUN458765 GEJ458763:GEJ458765 GOF458763:GOF458765 GYB458763:GYB458765 HHX458763:HHX458765 HRT458763:HRT458765 IBP458763:IBP458765 ILL458763:ILL458765 IVH458763:IVH458765 JFD458763:JFD458765 JOZ458763:JOZ458765 JYV458763:JYV458765 KIR458763:KIR458765 KSN458763:KSN458765 LCJ458763:LCJ458765 LMF458763:LMF458765 LWB458763:LWB458765 MFX458763:MFX458765 MPT458763:MPT458765 MZP458763:MZP458765 NJL458763:NJL458765 NTH458763:NTH458765 ODD458763:ODD458765 OMZ458763:OMZ458765 OWV458763:OWV458765 PGR458763:PGR458765 PQN458763:PQN458765 QAJ458763:QAJ458765 QKF458763:QKF458765 QUB458763:QUB458765 RDX458763:RDX458765 RNT458763:RNT458765 RXP458763:RXP458765 SHL458763:SHL458765 SRH458763:SRH458765 TBD458763:TBD458765 TKZ458763:TKZ458765 TUV458763:TUV458765 UER458763:UER458765 UON458763:UON458765 UYJ458763:UYJ458765 VIF458763:VIF458765 VSB458763:VSB458765 WBX458763:WBX458765 WLT458763:WLT458765 WVP458763:WVP458765 C524358:C524360 JD524299:JD524301 SZ524299:SZ524301 ACV524299:ACV524301 AMR524299:AMR524301 AWN524299:AWN524301 BGJ524299:BGJ524301 BQF524299:BQF524301 CAB524299:CAB524301 CJX524299:CJX524301 CTT524299:CTT524301 DDP524299:DDP524301 DNL524299:DNL524301 DXH524299:DXH524301 EHD524299:EHD524301 EQZ524299:EQZ524301 FAV524299:FAV524301 FKR524299:FKR524301 FUN524299:FUN524301 GEJ524299:GEJ524301 GOF524299:GOF524301 GYB524299:GYB524301 HHX524299:HHX524301 HRT524299:HRT524301 IBP524299:IBP524301 ILL524299:ILL524301 IVH524299:IVH524301 JFD524299:JFD524301 JOZ524299:JOZ524301 JYV524299:JYV524301 KIR524299:KIR524301 KSN524299:KSN524301 LCJ524299:LCJ524301 LMF524299:LMF524301 LWB524299:LWB524301 MFX524299:MFX524301 MPT524299:MPT524301 MZP524299:MZP524301 NJL524299:NJL524301 NTH524299:NTH524301 ODD524299:ODD524301 OMZ524299:OMZ524301 OWV524299:OWV524301 PGR524299:PGR524301 PQN524299:PQN524301 QAJ524299:QAJ524301 QKF524299:QKF524301 QUB524299:QUB524301 RDX524299:RDX524301 RNT524299:RNT524301 RXP524299:RXP524301 SHL524299:SHL524301 SRH524299:SRH524301 TBD524299:TBD524301 TKZ524299:TKZ524301 TUV524299:TUV524301 UER524299:UER524301 UON524299:UON524301 UYJ524299:UYJ524301 VIF524299:VIF524301 VSB524299:VSB524301 WBX524299:WBX524301 WLT524299:WLT524301 WVP524299:WVP524301 C589894:C589896 JD589835:JD589837 SZ589835:SZ589837 ACV589835:ACV589837 AMR589835:AMR589837 AWN589835:AWN589837 BGJ589835:BGJ589837 BQF589835:BQF589837 CAB589835:CAB589837 CJX589835:CJX589837 CTT589835:CTT589837 DDP589835:DDP589837 DNL589835:DNL589837 DXH589835:DXH589837 EHD589835:EHD589837 EQZ589835:EQZ589837 FAV589835:FAV589837 FKR589835:FKR589837 FUN589835:FUN589837 GEJ589835:GEJ589837 GOF589835:GOF589837 GYB589835:GYB589837 HHX589835:HHX589837 HRT589835:HRT589837 IBP589835:IBP589837 ILL589835:ILL589837 IVH589835:IVH589837 JFD589835:JFD589837 JOZ589835:JOZ589837 JYV589835:JYV589837 KIR589835:KIR589837 KSN589835:KSN589837 LCJ589835:LCJ589837 LMF589835:LMF589837 LWB589835:LWB589837 MFX589835:MFX589837 MPT589835:MPT589837 MZP589835:MZP589837 NJL589835:NJL589837 NTH589835:NTH589837 ODD589835:ODD589837 OMZ589835:OMZ589837 OWV589835:OWV589837 PGR589835:PGR589837 PQN589835:PQN589837 QAJ589835:QAJ589837 QKF589835:QKF589837 QUB589835:QUB589837 RDX589835:RDX589837 RNT589835:RNT589837 RXP589835:RXP589837 SHL589835:SHL589837 SRH589835:SRH589837 TBD589835:TBD589837 TKZ589835:TKZ589837 TUV589835:TUV589837 UER589835:UER589837 UON589835:UON589837 UYJ589835:UYJ589837 VIF589835:VIF589837 VSB589835:VSB589837 WBX589835:WBX589837 WLT589835:WLT589837 WVP589835:WVP589837 C655430:C655432 JD655371:JD655373 SZ655371:SZ655373 ACV655371:ACV655373 AMR655371:AMR655373 AWN655371:AWN655373 BGJ655371:BGJ655373 BQF655371:BQF655373 CAB655371:CAB655373 CJX655371:CJX655373 CTT655371:CTT655373 DDP655371:DDP655373 DNL655371:DNL655373 DXH655371:DXH655373 EHD655371:EHD655373 EQZ655371:EQZ655373 FAV655371:FAV655373 FKR655371:FKR655373 FUN655371:FUN655373 GEJ655371:GEJ655373 GOF655371:GOF655373 GYB655371:GYB655373 HHX655371:HHX655373 HRT655371:HRT655373 IBP655371:IBP655373 ILL655371:ILL655373 IVH655371:IVH655373 JFD655371:JFD655373 JOZ655371:JOZ655373 JYV655371:JYV655373 KIR655371:KIR655373 KSN655371:KSN655373 LCJ655371:LCJ655373 LMF655371:LMF655373 LWB655371:LWB655373 MFX655371:MFX655373 MPT655371:MPT655373 MZP655371:MZP655373 NJL655371:NJL655373 NTH655371:NTH655373 ODD655371:ODD655373 OMZ655371:OMZ655373 OWV655371:OWV655373 PGR655371:PGR655373 PQN655371:PQN655373 QAJ655371:QAJ655373 QKF655371:QKF655373 QUB655371:QUB655373 RDX655371:RDX655373 RNT655371:RNT655373 RXP655371:RXP655373 SHL655371:SHL655373 SRH655371:SRH655373 TBD655371:TBD655373 TKZ655371:TKZ655373 TUV655371:TUV655373 UER655371:UER655373 UON655371:UON655373 UYJ655371:UYJ655373 VIF655371:VIF655373 VSB655371:VSB655373 WBX655371:WBX655373 WLT655371:WLT655373 WVP655371:WVP655373 C720966:C720968 JD720907:JD720909 SZ720907:SZ720909 ACV720907:ACV720909 AMR720907:AMR720909 AWN720907:AWN720909 BGJ720907:BGJ720909 BQF720907:BQF720909 CAB720907:CAB720909 CJX720907:CJX720909 CTT720907:CTT720909 DDP720907:DDP720909 DNL720907:DNL720909 DXH720907:DXH720909 EHD720907:EHD720909 EQZ720907:EQZ720909 FAV720907:FAV720909 FKR720907:FKR720909 FUN720907:FUN720909 GEJ720907:GEJ720909 GOF720907:GOF720909 GYB720907:GYB720909 HHX720907:HHX720909 HRT720907:HRT720909 IBP720907:IBP720909 ILL720907:ILL720909 IVH720907:IVH720909 JFD720907:JFD720909 JOZ720907:JOZ720909 JYV720907:JYV720909 KIR720907:KIR720909 KSN720907:KSN720909 LCJ720907:LCJ720909 LMF720907:LMF720909 LWB720907:LWB720909 MFX720907:MFX720909 MPT720907:MPT720909 MZP720907:MZP720909 NJL720907:NJL720909 NTH720907:NTH720909 ODD720907:ODD720909 OMZ720907:OMZ720909 OWV720907:OWV720909 PGR720907:PGR720909 PQN720907:PQN720909 QAJ720907:QAJ720909 QKF720907:QKF720909 QUB720907:QUB720909 RDX720907:RDX720909 RNT720907:RNT720909 RXP720907:RXP720909 SHL720907:SHL720909 SRH720907:SRH720909 TBD720907:TBD720909 TKZ720907:TKZ720909 TUV720907:TUV720909 UER720907:UER720909 UON720907:UON720909 UYJ720907:UYJ720909 VIF720907:VIF720909 VSB720907:VSB720909 WBX720907:WBX720909 WLT720907:WLT720909 WVP720907:WVP720909 C786502:C786504 JD786443:JD786445 SZ786443:SZ786445 ACV786443:ACV786445 AMR786443:AMR786445 AWN786443:AWN786445 BGJ786443:BGJ786445 BQF786443:BQF786445 CAB786443:CAB786445 CJX786443:CJX786445 CTT786443:CTT786445 DDP786443:DDP786445 DNL786443:DNL786445 DXH786443:DXH786445 EHD786443:EHD786445 EQZ786443:EQZ786445 FAV786443:FAV786445 FKR786443:FKR786445 FUN786443:FUN786445 GEJ786443:GEJ786445 GOF786443:GOF786445 GYB786443:GYB786445 HHX786443:HHX786445 HRT786443:HRT786445 IBP786443:IBP786445 ILL786443:ILL786445 IVH786443:IVH786445 JFD786443:JFD786445 JOZ786443:JOZ786445 JYV786443:JYV786445 KIR786443:KIR786445 KSN786443:KSN786445 LCJ786443:LCJ786445 LMF786443:LMF786445 LWB786443:LWB786445 MFX786443:MFX786445 MPT786443:MPT786445 MZP786443:MZP786445 NJL786443:NJL786445 NTH786443:NTH786445 ODD786443:ODD786445 OMZ786443:OMZ786445 OWV786443:OWV786445 PGR786443:PGR786445 PQN786443:PQN786445 QAJ786443:QAJ786445 QKF786443:QKF786445 QUB786443:QUB786445 RDX786443:RDX786445 RNT786443:RNT786445 RXP786443:RXP786445 SHL786443:SHL786445 SRH786443:SRH786445 TBD786443:TBD786445 TKZ786443:TKZ786445 TUV786443:TUV786445 UER786443:UER786445 UON786443:UON786445 UYJ786443:UYJ786445 VIF786443:VIF786445 VSB786443:VSB786445 WBX786443:WBX786445 WLT786443:WLT786445 WVP786443:WVP786445 C852038:C852040 JD851979:JD851981 SZ851979:SZ851981 ACV851979:ACV851981 AMR851979:AMR851981 AWN851979:AWN851981 BGJ851979:BGJ851981 BQF851979:BQF851981 CAB851979:CAB851981 CJX851979:CJX851981 CTT851979:CTT851981 DDP851979:DDP851981 DNL851979:DNL851981 DXH851979:DXH851981 EHD851979:EHD851981 EQZ851979:EQZ851981 FAV851979:FAV851981 FKR851979:FKR851981 FUN851979:FUN851981 GEJ851979:GEJ851981 GOF851979:GOF851981 GYB851979:GYB851981 HHX851979:HHX851981 HRT851979:HRT851981 IBP851979:IBP851981 ILL851979:ILL851981 IVH851979:IVH851981 JFD851979:JFD851981 JOZ851979:JOZ851981 JYV851979:JYV851981 KIR851979:KIR851981 KSN851979:KSN851981 LCJ851979:LCJ851981 LMF851979:LMF851981 LWB851979:LWB851981 MFX851979:MFX851981 MPT851979:MPT851981 MZP851979:MZP851981 NJL851979:NJL851981 NTH851979:NTH851981 ODD851979:ODD851981 OMZ851979:OMZ851981 OWV851979:OWV851981 PGR851979:PGR851981 PQN851979:PQN851981 QAJ851979:QAJ851981 QKF851979:QKF851981 QUB851979:QUB851981 RDX851979:RDX851981 RNT851979:RNT851981 RXP851979:RXP851981 SHL851979:SHL851981 SRH851979:SRH851981 TBD851979:TBD851981 TKZ851979:TKZ851981 TUV851979:TUV851981 UER851979:UER851981 UON851979:UON851981 UYJ851979:UYJ851981 VIF851979:VIF851981 VSB851979:VSB851981 WBX851979:WBX851981 WLT851979:WLT851981 WVP851979:WVP851981 C917574:C917576 JD917515:JD917517 SZ917515:SZ917517 ACV917515:ACV917517 AMR917515:AMR917517 AWN917515:AWN917517 BGJ917515:BGJ917517 BQF917515:BQF917517 CAB917515:CAB917517 CJX917515:CJX917517 CTT917515:CTT917517 DDP917515:DDP917517 DNL917515:DNL917517 DXH917515:DXH917517 EHD917515:EHD917517 EQZ917515:EQZ917517 FAV917515:FAV917517 FKR917515:FKR917517 FUN917515:FUN917517 GEJ917515:GEJ917517 GOF917515:GOF917517 GYB917515:GYB917517 HHX917515:HHX917517 HRT917515:HRT917517 IBP917515:IBP917517 ILL917515:ILL917517 IVH917515:IVH917517 JFD917515:JFD917517 JOZ917515:JOZ917517 JYV917515:JYV917517 KIR917515:KIR917517 KSN917515:KSN917517 LCJ917515:LCJ917517 LMF917515:LMF917517 LWB917515:LWB917517 MFX917515:MFX917517 MPT917515:MPT917517 MZP917515:MZP917517 NJL917515:NJL917517 NTH917515:NTH917517 ODD917515:ODD917517 OMZ917515:OMZ917517 OWV917515:OWV917517 PGR917515:PGR917517 PQN917515:PQN917517 QAJ917515:QAJ917517 QKF917515:QKF917517 QUB917515:QUB917517 RDX917515:RDX917517 RNT917515:RNT917517 RXP917515:RXP917517 SHL917515:SHL917517 SRH917515:SRH917517 TBD917515:TBD917517 TKZ917515:TKZ917517 TUV917515:TUV917517 UER917515:UER917517 UON917515:UON917517 UYJ917515:UYJ917517 VIF917515:VIF917517 VSB917515:VSB917517 WBX917515:WBX917517 WLT917515:WLT917517 WVP917515:WVP917517 C983110:C983112 JD983051:JD983053 SZ983051:SZ983053 ACV983051:ACV983053 AMR983051:AMR983053 AWN983051:AWN983053 BGJ983051:BGJ983053 BQF983051:BQF983053 CAB983051:CAB983053 CJX983051:CJX983053 CTT983051:CTT983053 DDP983051:DDP983053 DNL983051:DNL983053 DXH983051:DXH983053 EHD983051:EHD983053 EQZ983051:EQZ983053 FAV983051:FAV983053 FKR983051:FKR983053 FUN983051:FUN983053 GEJ983051:GEJ983053 GOF983051:GOF983053 GYB983051:GYB983053 HHX983051:HHX983053 HRT983051:HRT983053 IBP983051:IBP983053 ILL983051:ILL983053 IVH983051:IVH983053 JFD983051:JFD983053 JOZ983051:JOZ983053 JYV983051:JYV983053 KIR983051:KIR983053 KSN983051:KSN983053 LCJ983051:LCJ983053 LMF983051:LMF983053 LWB983051:LWB983053 MFX983051:MFX983053 MPT983051:MPT983053 MZP983051:MZP983053 NJL983051:NJL983053 NTH983051:NTH983053 ODD983051:ODD983053 OMZ983051:OMZ983053 OWV983051:OWV983053 PGR983051:PGR983053 PQN983051:PQN983053 QAJ983051:QAJ983053 QKF983051:QKF983053 QUB983051:QUB983053 RDX983051:RDX983053 RNT983051:RNT983053 RXP983051:RXP983053 SHL983051:SHL983053 SRH983051:SRH983053 TBD983051:TBD983053 TKZ983051:TKZ983053 TUV983051:TUV983053 UER983051:UER983053 UON983051:UON983053 UYJ983051:UYJ983053 VIF983051:VIF983053 VSB983051:VSB983053 WBX983051:WBX983053 WLT983051:WLT983053 WVP983051:WVP983053">
      <formula1>ISTEXT(C65547:C66073)</formula1>
    </dataValidation>
    <dataValidation type="custom" allowBlank="1" showInputMessage="1" showErrorMessage="1" prompt="Format texte libre" sqref="JD65543:JD65544 SZ65543:SZ65544 ACV65543:ACV65544 AMR65543:AMR65544 AWN65543:AWN65544 BGJ65543:BGJ65544 BQF65543:BQF65544 CAB65543:CAB65544 CJX65543:CJX65544 CTT65543:CTT65544 DDP65543:DDP65544 DNL65543:DNL65544 DXH65543:DXH65544 EHD65543:EHD65544 EQZ65543:EQZ65544 FAV65543:FAV65544 FKR65543:FKR65544 FUN65543:FUN65544 GEJ65543:GEJ65544 GOF65543:GOF65544 GYB65543:GYB65544 HHX65543:HHX65544 HRT65543:HRT65544 IBP65543:IBP65544 ILL65543:ILL65544 IVH65543:IVH65544 JFD65543:JFD65544 JOZ65543:JOZ65544 JYV65543:JYV65544 KIR65543:KIR65544 KSN65543:KSN65544 LCJ65543:LCJ65544 LMF65543:LMF65544 LWB65543:LWB65544 MFX65543:MFX65544 MPT65543:MPT65544 MZP65543:MZP65544 NJL65543:NJL65544 NTH65543:NTH65544 ODD65543:ODD65544 OMZ65543:OMZ65544 OWV65543:OWV65544 PGR65543:PGR65544 PQN65543:PQN65544 QAJ65543:QAJ65544 QKF65543:QKF65544 QUB65543:QUB65544 RDX65543:RDX65544 RNT65543:RNT65544 RXP65543:RXP65544 SHL65543:SHL65544 SRH65543:SRH65544 TBD65543:TBD65544 TKZ65543:TKZ65544 TUV65543:TUV65544 UER65543:UER65544 UON65543:UON65544 UYJ65543:UYJ65544 VIF65543:VIF65544 VSB65543:VSB65544 WBX65543:WBX65544 WLT65543:WLT65544 WVP65543:WVP65544 JD131079:JD131080 SZ131079:SZ131080 ACV131079:ACV131080 AMR131079:AMR131080 AWN131079:AWN131080 BGJ131079:BGJ131080 BQF131079:BQF131080 CAB131079:CAB131080 CJX131079:CJX131080 CTT131079:CTT131080 DDP131079:DDP131080 DNL131079:DNL131080 DXH131079:DXH131080 EHD131079:EHD131080 EQZ131079:EQZ131080 FAV131079:FAV131080 FKR131079:FKR131080 FUN131079:FUN131080 GEJ131079:GEJ131080 GOF131079:GOF131080 GYB131079:GYB131080 HHX131079:HHX131080 HRT131079:HRT131080 IBP131079:IBP131080 ILL131079:ILL131080 IVH131079:IVH131080 JFD131079:JFD131080 JOZ131079:JOZ131080 JYV131079:JYV131080 KIR131079:KIR131080 KSN131079:KSN131080 LCJ131079:LCJ131080 LMF131079:LMF131080 LWB131079:LWB131080 MFX131079:MFX131080 MPT131079:MPT131080 MZP131079:MZP131080 NJL131079:NJL131080 NTH131079:NTH131080 ODD131079:ODD131080 OMZ131079:OMZ131080 OWV131079:OWV131080 PGR131079:PGR131080 PQN131079:PQN131080 QAJ131079:QAJ131080 QKF131079:QKF131080 QUB131079:QUB131080 RDX131079:RDX131080 RNT131079:RNT131080 RXP131079:RXP131080 SHL131079:SHL131080 SRH131079:SRH131080 TBD131079:TBD131080 TKZ131079:TKZ131080 TUV131079:TUV131080 UER131079:UER131080 UON131079:UON131080 UYJ131079:UYJ131080 VIF131079:VIF131080 VSB131079:VSB131080 WBX131079:WBX131080 WLT131079:WLT131080 WVP131079:WVP131080 JD196615:JD196616 SZ196615:SZ196616 ACV196615:ACV196616 AMR196615:AMR196616 AWN196615:AWN196616 BGJ196615:BGJ196616 BQF196615:BQF196616 CAB196615:CAB196616 CJX196615:CJX196616 CTT196615:CTT196616 DDP196615:DDP196616 DNL196615:DNL196616 DXH196615:DXH196616 EHD196615:EHD196616 EQZ196615:EQZ196616 FAV196615:FAV196616 FKR196615:FKR196616 FUN196615:FUN196616 GEJ196615:GEJ196616 GOF196615:GOF196616 GYB196615:GYB196616 HHX196615:HHX196616 HRT196615:HRT196616 IBP196615:IBP196616 ILL196615:ILL196616 IVH196615:IVH196616 JFD196615:JFD196616 JOZ196615:JOZ196616 JYV196615:JYV196616 KIR196615:KIR196616 KSN196615:KSN196616 LCJ196615:LCJ196616 LMF196615:LMF196616 LWB196615:LWB196616 MFX196615:MFX196616 MPT196615:MPT196616 MZP196615:MZP196616 NJL196615:NJL196616 NTH196615:NTH196616 ODD196615:ODD196616 OMZ196615:OMZ196616 OWV196615:OWV196616 PGR196615:PGR196616 PQN196615:PQN196616 QAJ196615:QAJ196616 QKF196615:QKF196616 QUB196615:QUB196616 RDX196615:RDX196616 RNT196615:RNT196616 RXP196615:RXP196616 SHL196615:SHL196616 SRH196615:SRH196616 TBD196615:TBD196616 TKZ196615:TKZ196616 TUV196615:TUV196616 UER196615:UER196616 UON196615:UON196616 UYJ196615:UYJ196616 VIF196615:VIF196616 VSB196615:VSB196616 WBX196615:WBX196616 WLT196615:WLT196616 WVP196615:WVP196616 JD262151:JD262152 SZ262151:SZ262152 ACV262151:ACV262152 AMR262151:AMR262152 AWN262151:AWN262152 BGJ262151:BGJ262152 BQF262151:BQF262152 CAB262151:CAB262152 CJX262151:CJX262152 CTT262151:CTT262152 DDP262151:DDP262152 DNL262151:DNL262152 DXH262151:DXH262152 EHD262151:EHD262152 EQZ262151:EQZ262152 FAV262151:FAV262152 FKR262151:FKR262152 FUN262151:FUN262152 GEJ262151:GEJ262152 GOF262151:GOF262152 GYB262151:GYB262152 HHX262151:HHX262152 HRT262151:HRT262152 IBP262151:IBP262152 ILL262151:ILL262152 IVH262151:IVH262152 JFD262151:JFD262152 JOZ262151:JOZ262152 JYV262151:JYV262152 KIR262151:KIR262152 KSN262151:KSN262152 LCJ262151:LCJ262152 LMF262151:LMF262152 LWB262151:LWB262152 MFX262151:MFX262152 MPT262151:MPT262152 MZP262151:MZP262152 NJL262151:NJL262152 NTH262151:NTH262152 ODD262151:ODD262152 OMZ262151:OMZ262152 OWV262151:OWV262152 PGR262151:PGR262152 PQN262151:PQN262152 QAJ262151:QAJ262152 QKF262151:QKF262152 QUB262151:QUB262152 RDX262151:RDX262152 RNT262151:RNT262152 RXP262151:RXP262152 SHL262151:SHL262152 SRH262151:SRH262152 TBD262151:TBD262152 TKZ262151:TKZ262152 TUV262151:TUV262152 UER262151:UER262152 UON262151:UON262152 UYJ262151:UYJ262152 VIF262151:VIF262152 VSB262151:VSB262152 WBX262151:WBX262152 WLT262151:WLT262152 WVP262151:WVP262152 JD327687:JD327688 SZ327687:SZ327688 ACV327687:ACV327688 AMR327687:AMR327688 AWN327687:AWN327688 BGJ327687:BGJ327688 BQF327687:BQF327688 CAB327687:CAB327688 CJX327687:CJX327688 CTT327687:CTT327688 DDP327687:DDP327688 DNL327687:DNL327688 DXH327687:DXH327688 EHD327687:EHD327688 EQZ327687:EQZ327688 FAV327687:FAV327688 FKR327687:FKR327688 FUN327687:FUN327688 GEJ327687:GEJ327688 GOF327687:GOF327688 GYB327687:GYB327688 HHX327687:HHX327688 HRT327687:HRT327688 IBP327687:IBP327688 ILL327687:ILL327688 IVH327687:IVH327688 JFD327687:JFD327688 JOZ327687:JOZ327688 JYV327687:JYV327688 KIR327687:KIR327688 KSN327687:KSN327688 LCJ327687:LCJ327688 LMF327687:LMF327688 LWB327687:LWB327688 MFX327687:MFX327688 MPT327687:MPT327688 MZP327687:MZP327688 NJL327687:NJL327688 NTH327687:NTH327688 ODD327687:ODD327688 OMZ327687:OMZ327688 OWV327687:OWV327688 PGR327687:PGR327688 PQN327687:PQN327688 QAJ327687:QAJ327688 QKF327687:QKF327688 QUB327687:QUB327688 RDX327687:RDX327688 RNT327687:RNT327688 RXP327687:RXP327688 SHL327687:SHL327688 SRH327687:SRH327688 TBD327687:TBD327688 TKZ327687:TKZ327688 TUV327687:TUV327688 UER327687:UER327688 UON327687:UON327688 UYJ327687:UYJ327688 VIF327687:VIF327688 VSB327687:VSB327688 WBX327687:WBX327688 WLT327687:WLT327688 WVP327687:WVP327688 JD393223:JD393224 SZ393223:SZ393224 ACV393223:ACV393224 AMR393223:AMR393224 AWN393223:AWN393224 BGJ393223:BGJ393224 BQF393223:BQF393224 CAB393223:CAB393224 CJX393223:CJX393224 CTT393223:CTT393224 DDP393223:DDP393224 DNL393223:DNL393224 DXH393223:DXH393224 EHD393223:EHD393224 EQZ393223:EQZ393224 FAV393223:FAV393224 FKR393223:FKR393224 FUN393223:FUN393224 GEJ393223:GEJ393224 GOF393223:GOF393224 GYB393223:GYB393224 HHX393223:HHX393224 HRT393223:HRT393224 IBP393223:IBP393224 ILL393223:ILL393224 IVH393223:IVH393224 JFD393223:JFD393224 JOZ393223:JOZ393224 JYV393223:JYV393224 KIR393223:KIR393224 KSN393223:KSN393224 LCJ393223:LCJ393224 LMF393223:LMF393224 LWB393223:LWB393224 MFX393223:MFX393224 MPT393223:MPT393224 MZP393223:MZP393224 NJL393223:NJL393224 NTH393223:NTH393224 ODD393223:ODD393224 OMZ393223:OMZ393224 OWV393223:OWV393224 PGR393223:PGR393224 PQN393223:PQN393224 QAJ393223:QAJ393224 QKF393223:QKF393224 QUB393223:QUB393224 RDX393223:RDX393224 RNT393223:RNT393224 RXP393223:RXP393224 SHL393223:SHL393224 SRH393223:SRH393224 TBD393223:TBD393224 TKZ393223:TKZ393224 TUV393223:TUV393224 UER393223:UER393224 UON393223:UON393224 UYJ393223:UYJ393224 VIF393223:VIF393224 VSB393223:VSB393224 WBX393223:WBX393224 WLT393223:WLT393224 WVP393223:WVP393224 JD458759:JD458760 SZ458759:SZ458760 ACV458759:ACV458760 AMR458759:AMR458760 AWN458759:AWN458760 BGJ458759:BGJ458760 BQF458759:BQF458760 CAB458759:CAB458760 CJX458759:CJX458760 CTT458759:CTT458760 DDP458759:DDP458760 DNL458759:DNL458760 DXH458759:DXH458760 EHD458759:EHD458760 EQZ458759:EQZ458760 FAV458759:FAV458760 FKR458759:FKR458760 FUN458759:FUN458760 GEJ458759:GEJ458760 GOF458759:GOF458760 GYB458759:GYB458760 HHX458759:HHX458760 HRT458759:HRT458760 IBP458759:IBP458760 ILL458759:ILL458760 IVH458759:IVH458760 JFD458759:JFD458760 JOZ458759:JOZ458760 JYV458759:JYV458760 KIR458759:KIR458760 KSN458759:KSN458760 LCJ458759:LCJ458760 LMF458759:LMF458760 LWB458759:LWB458760 MFX458759:MFX458760 MPT458759:MPT458760 MZP458759:MZP458760 NJL458759:NJL458760 NTH458759:NTH458760 ODD458759:ODD458760 OMZ458759:OMZ458760 OWV458759:OWV458760 PGR458759:PGR458760 PQN458759:PQN458760 QAJ458759:QAJ458760 QKF458759:QKF458760 QUB458759:QUB458760 RDX458759:RDX458760 RNT458759:RNT458760 RXP458759:RXP458760 SHL458759:SHL458760 SRH458759:SRH458760 TBD458759:TBD458760 TKZ458759:TKZ458760 TUV458759:TUV458760 UER458759:UER458760 UON458759:UON458760 UYJ458759:UYJ458760 VIF458759:VIF458760 VSB458759:VSB458760 WBX458759:WBX458760 WLT458759:WLT458760 WVP458759:WVP458760 JD524295:JD524296 SZ524295:SZ524296 ACV524295:ACV524296 AMR524295:AMR524296 AWN524295:AWN524296 BGJ524295:BGJ524296 BQF524295:BQF524296 CAB524295:CAB524296 CJX524295:CJX524296 CTT524295:CTT524296 DDP524295:DDP524296 DNL524295:DNL524296 DXH524295:DXH524296 EHD524295:EHD524296 EQZ524295:EQZ524296 FAV524295:FAV524296 FKR524295:FKR524296 FUN524295:FUN524296 GEJ524295:GEJ524296 GOF524295:GOF524296 GYB524295:GYB524296 HHX524295:HHX524296 HRT524295:HRT524296 IBP524295:IBP524296 ILL524295:ILL524296 IVH524295:IVH524296 JFD524295:JFD524296 JOZ524295:JOZ524296 JYV524295:JYV524296 KIR524295:KIR524296 KSN524295:KSN524296 LCJ524295:LCJ524296 LMF524295:LMF524296 LWB524295:LWB524296 MFX524295:MFX524296 MPT524295:MPT524296 MZP524295:MZP524296 NJL524295:NJL524296 NTH524295:NTH524296 ODD524295:ODD524296 OMZ524295:OMZ524296 OWV524295:OWV524296 PGR524295:PGR524296 PQN524295:PQN524296 QAJ524295:QAJ524296 QKF524295:QKF524296 QUB524295:QUB524296 RDX524295:RDX524296 RNT524295:RNT524296 RXP524295:RXP524296 SHL524295:SHL524296 SRH524295:SRH524296 TBD524295:TBD524296 TKZ524295:TKZ524296 TUV524295:TUV524296 UER524295:UER524296 UON524295:UON524296 UYJ524295:UYJ524296 VIF524295:VIF524296 VSB524295:VSB524296 WBX524295:WBX524296 WLT524295:WLT524296 WVP524295:WVP524296 JD589831:JD589832 SZ589831:SZ589832 ACV589831:ACV589832 AMR589831:AMR589832 AWN589831:AWN589832 BGJ589831:BGJ589832 BQF589831:BQF589832 CAB589831:CAB589832 CJX589831:CJX589832 CTT589831:CTT589832 DDP589831:DDP589832 DNL589831:DNL589832 DXH589831:DXH589832 EHD589831:EHD589832 EQZ589831:EQZ589832 FAV589831:FAV589832 FKR589831:FKR589832 FUN589831:FUN589832 GEJ589831:GEJ589832 GOF589831:GOF589832 GYB589831:GYB589832 HHX589831:HHX589832 HRT589831:HRT589832 IBP589831:IBP589832 ILL589831:ILL589832 IVH589831:IVH589832 JFD589831:JFD589832 JOZ589831:JOZ589832 JYV589831:JYV589832 KIR589831:KIR589832 KSN589831:KSN589832 LCJ589831:LCJ589832 LMF589831:LMF589832 LWB589831:LWB589832 MFX589831:MFX589832 MPT589831:MPT589832 MZP589831:MZP589832 NJL589831:NJL589832 NTH589831:NTH589832 ODD589831:ODD589832 OMZ589831:OMZ589832 OWV589831:OWV589832 PGR589831:PGR589832 PQN589831:PQN589832 QAJ589831:QAJ589832 QKF589831:QKF589832 QUB589831:QUB589832 RDX589831:RDX589832 RNT589831:RNT589832 RXP589831:RXP589832 SHL589831:SHL589832 SRH589831:SRH589832 TBD589831:TBD589832 TKZ589831:TKZ589832 TUV589831:TUV589832 UER589831:UER589832 UON589831:UON589832 UYJ589831:UYJ589832 VIF589831:VIF589832 VSB589831:VSB589832 WBX589831:WBX589832 WLT589831:WLT589832 WVP589831:WVP589832 JD655367:JD655368 SZ655367:SZ655368 ACV655367:ACV655368 AMR655367:AMR655368 AWN655367:AWN655368 BGJ655367:BGJ655368 BQF655367:BQF655368 CAB655367:CAB655368 CJX655367:CJX655368 CTT655367:CTT655368 DDP655367:DDP655368 DNL655367:DNL655368 DXH655367:DXH655368 EHD655367:EHD655368 EQZ655367:EQZ655368 FAV655367:FAV655368 FKR655367:FKR655368 FUN655367:FUN655368 GEJ655367:GEJ655368 GOF655367:GOF655368 GYB655367:GYB655368 HHX655367:HHX655368 HRT655367:HRT655368 IBP655367:IBP655368 ILL655367:ILL655368 IVH655367:IVH655368 JFD655367:JFD655368 JOZ655367:JOZ655368 JYV655367:JYV655368 KIR655367:KIR655368 KSN655367:KSN655368 LCJ655367:LCJ655368 LMF655367:LMF655368 LWB655367:LWB655368 MFX655367:MFX655368 MPT655367:MPT655368 MZP655367:MZP655368 NJL655367:NJL655368 NTH655367:NTH655368 ODD655367:ODD655368 OMZ655367:OMZ655368 OWV655367:OWV655368 PGR655367:PGR655368 PQN655367:PQN655368 QAJ655367:QAJ655368 QKF655367:QKF655368 QUB655367:QUB655368 RDX655367:RDX655368 RNT655367:RNT655368 RXP655367:RXP655368 SHL655367:SHL655368 SRH655367:SRH655368 TBD655367:TBD655368 TKZ655367:TKZ655368 TUV655367:TUV655368 UER655367:UER655368 UON655367:UON655368 UYJ655367:UYJ655368 VIF655367:VIF655368 VSB655367:VSB655368 WBX655367:WBX655368 WLT655367:WLT655368 WVP655367:WVP655368 JD720903:JD720904 SZ720903:SZ720904 ACV720903:ACV720904 AMR720903:AMR720904 AWN720903:AWN720904 BGJ720903:BGJ720904 BQF720903:BQF720904 CAB720903:CAB720904 CJX720903:CJX720904 CTT720903:CTT720904 DDP720903:DDP720904 DNL720903:DNL720904 DXH720903:DXH720904 EHD720903:EHD720904 EQZ720903:EQZ720904 FAV720903:FAV720904 FKR720903:FKR720904 FUN720903:FUN720904 GEJ720903:GEJ720904 GOF720903:GOF720904 GYB720903:GYB720904 HHX720903:HHX720904 HRT720903:HRT720904 IBP720903:IBP720904 ILL720903:ILL720904 IVH720903:IVH720904 JFD720903:JFD720904 JOZ720903:JOZ720904 JYV720903:JYV720904 KIR720903:KIR720904 KSN720903:KSN720904 LCJ720903:LCJ720904 LMF720903:LMF720904 LWB720903:LWB720904 MFX720903:MFX720904 MPT720903:MPT720904 MZP720903:MZP720904 NJL720903:NJL720904 NTH720903:NTH720904 ODD720903:ODD720904 OMZ720903:OMZ720904 OWV720903:OWV720904 PGR720903:PGR720904 PQN720903:PQN720904 QAJ720903:QAJ720904 QKF720903:QKF720904 QUB720903:QUB720904 RDX720903:RDX720904 RNT720903:RNT720904 RXP720903:RXP720904 SHL720903:SHL720904 SRH720903:SRH720904 TBD720903:TBD720904 TKZ720903:TKZ720904 TUV720903:TUV720904 UER720903:UER720904 UON720903:UON720904 UYJ720903:UYJ720904 VIF720903:VIF720904 VSB720903:VSB720904 WBX720903:WBX720904 WLT720903:WLT720904 WVP720903:WVP720904 JD786439:JD786440 SZ786439:SZ786440 ACV786439:ACV786440 AMR786439:AMR786440 AWN786439:AWN786440 BGJ786439:BGJ786440 BQF786439:BQF786440 CAB786439:CAB786440 CJX786439:CJX786440 CTT786439:CTT786440 DDP786439:DDP786440 DNL786439:DNL786440 DXH786439:DXH786440 EHD786439:EHD786440 EQZ786439:EQZ786440 FAV786439:FAV786440 FKR786439:FKR786440 FUN786439:FUN786440 GEJ786439:GEJ786440 GOF786439:GOF786440 GYB786439:GYB786440 HHX786439:HHX786440 HRT786439:HRT786440 IBP786439:IBP786440 ILL786439:ILL786440 IVH786439:IVH786440 JFD786439:JFD786440 JOZ786439:JOZ786440 JYV786439:JYV786440 KIR786439:KIR786440 KSN786439:KSN786440 LCJ786439:LCJ786440 LMF786439:LMF786440 LWB786439:LWB786440 MFX786439:MFX786440 MPT786439:MPT786440 MZP786439:MZP786440 NJL786439:NJL786440 NTH786439:NTH786440 ODD786439:ODD786440 OMZ786439:OMZ786440 OWV786439:OWV786440 PGR786439:PGR786440 PQN786439:PQN786440 QAJ786439:QAJ786440 QKF786439:QKF786440 QUB786439:QUB786440 RDX786439:RDX786440 RNT786439:RNT786440 RXP786439:RXP786440 SHL786439:SHL786440 SRH786439:SRH786440 TBD786439:TBD786440 TKZ786439:TKZ786440 TUV786439:TUV786440 UER786439:UER786440 UON786439:UON786440 UYJ786439:UYJ786440 VIF786439:VIF786440 VSB786439:VSB786440 WBX786439:WBX786440 WLT786439:WLT786440 WVP786439:WVP786440 JD851975:JD851976 SZ851975:SZ851976 ACV851975:ACV851976 AMR851975:AMR851976 AWN851975:AWN851976 BGJ851975:BGJ851976 BQF851975:BQF851976 CAB851975:CAB851976 CJX851975:CJX851976 CTT851975:CTT851976 DDP851975:DDP851976 DNL851975:DNL851976 DXH851975:DXH851976 EHD851975:EHD851976 EQZ851975:EQZ851976 FAV851975:FAV851976 FKR851975:FKR851976 FUN851975:FUN851976 GEJ851975:GEJ851976 GOF851975:GOF851976 GYB851975:GYB851976 HHX851975:HHX851976 HRT851975:HRT851976 IBP851975:IBP851976 ILL851975:ILL851976 IVH851975:IVH851976 JFD851975:JFD851976 JOZ851975:JOZ851976 JYV851975:JYV851976 KIR851975:KIR851976 KSN851975:KSN851976 LCJ851975:LCJ851976 LMF851975:LMF851976 LWB851975:LWB851976 MFX851975:MFX851976 MPT851975:MPT851976 MZP851975:MZP851976 NJL851975:NJL851976 NTH851975:NTH851976 ODD851975:ODD851976 OMZ851975:OMZ851976 OWV851975:OWV851976 PGR851975:PGR851976 PQN851975:PQN851976 QAJ851975:QAJ851976 QKF851975:QKF851976 QUB851975:QUB851976 RDX851975:RDX851976 RNT851975:RNT851976 RXP851975:RXP851976 SHL851975:SHL851976 SRH851975:SRH851976 TBD851975:TBD851976 TKZ851975:TKZ851976 TUV851975:TUV851976 UER851975:UER851976 UON851975:UON851976 UYJ851975:UYJ851976 VIF851975:VIF851976 VSB851975:VSB851976 WBX851975:WBX851976 WLT851975:WLT851976 WVP851975:WVP851976 JD917511:JD917512 SZ917511:SZ917512 ACV917511:ACV917512 AMR917511:AMR917512 AWN917511:AWN917512 BGJ917511:BGJ917512 BQF917511:BQF917512 CAB917511:CAB917512 CJX917511:CJX917512 CTT917511:CTT917512 DDP917511:DDP917512 DNL917511:DNL917512 DXH917511:DXH917512 EHD917511:EHD917512 EQZ917511:EQZ917512 FAV917511:FAV917512 FKR917511:FKR917512 FUN917511:FUN917512 GEJ917511:GEJ917512 GOF917511:GOF917512 GYB917511:GYB917512 HHX917511:HHX917512 HRT917511:HRT917512 IBP917511:IBP917512 ILL917511:ILL917512 IVH917511:IVH917512 JFD917511:JFD917512 JOZ917511:JOZ917512 JYV917511:JYV917512 KIR917511:KIR917512 KSN917511:KSN917512 LCJ917511:LCJ917512 LMF917511:LMF917512 LWB917511:LWB917512 MFX917511:MFX917512 MPT917511:MPT917512 MZP917511:MZP917512 NJL917511:NJL917512 NTH917511:NTH917512 ODD917511:ODD917512 OMZ917511:OMZ917512 OWV917511:OWV917512 PGR917511:PGR917512 PQN917511:PQN917512 QAJ917511:QAJ917512 QKF917511:QKF917512 QUB917511:QUB917512 RDX917511:RDX917512 RNT917511:RNT917512 RXP917511:RXP917512 SHL917511:SHL917512 SRH917511:SRH917512 TBD917511:TBD917512 TKZ917511:TKZ917512 TUV917511:TUV917512 UER917511:UER917512 UON917511:UON917512 UYJ917511:UYJ917512 VIF917511:VIF917512 VSB917511:VSB917512 WBX917511:WBX917512 WLT917511:WLT917512 WVP917511:WVP917512 JD983047:JD983048 SZ983047:SZ983048 ACV983047:ACV983048 AMR983047:AMR983048 AWN983047:AWN983048 BGJ983047:BGJ983048 BQF983047:BQF983048 CAB983047:CAB983048 CJX983047:CJX983048 CTT983047:CTT983048 DDP983047:DDP983048 DNL983047:DNL983048 DXH983047:DXH983048 EHD983047:EHD983048 EQZ983047:EQZ983048 FAV983047:FAV983048 FKR983047:FKR983048 FUN983047:FUN983048 GEJ983047:GEJ983048 GOF983047:GOF983048 GYB983047:GYB983048 HHX983047:HHX983048 HRT983047:HRT983048 IBP983047:IBP983048 ILL983047:ILL983048 IVH983047:IVH983048 JFD983047:JFD983048 JOZ983047:JOZ983048 JYV983047:JYV983048 KIR983047:KIR983048 KSN983047:KSN983048 LCJ983047:LCJ983048 LMF983047:LMF983048 LWB983047:LWB983048 MFX983047:MFX983048 MPT983047:MPT983048 MZP983047:MZP983048 NJL983047:NJL983048 NTH983047:NTH983048 ODD983047:ODD983048 OMZ983047:OMZ983048 OWV983047:OWV983048 PGR983047:PGR983048 PQN983047:PQN983048 QAJ983047:QAJ983048 QKF983047:QKF983048 QUB983047:QUB983048 RDX983047:RDX983048 RNT983047:RNT983048 RXP983047:RXP983048 SHL983047:SHL983048 SRH983047:SRH983048 TBD983047:TBD983048 TKZ983047:TKZ983048 TUV983047:TUV983048 UER983047:UER983048 UON983047:UON983048 UYJ983047:UYJ983048 VIF983047:VIF983048 VSB983047:VSB983048 WBX983047:WBX983048 WLT983047:WLT983048 WVP983047:WVP983048 E65603:F65603 JF65544:JG65544 TB65544:TC65544 ACX65544:ACY65544 AMT65544:AMU65544 AWP65544:AWQ65544 BGL65544:BGM65544 BQH65544:BQI65544 CAD65544:CAE65544 CJZ65544:CKA65544 CTV65544:CTW65544 DDR65544:DDS65544 DNN65544:DNO65544 DXJ65544:DXK65544 EHF65544:EHG65544 ERB65544:ERC65544 FAX65544:FAY65544 FKT65544:FKU65544 FUP65544:FUQ65544 GEL65544:GEM65544 GOH65544:GOI65544 GYD65544:GYE65544 HHZ65544:HIA65544 HRV65544:HRW65544 IBR65544:IBS65544 ILN65544:ILO65544 IVJ65544:IVK65544 JFF65544:JFG65544 JPB65544:JPC65544 JYX65544:JYY65544 KIT65544:KIU65544 KSP65544:KSQ65544 LCL65544:LCM65544 LMH65544:LMI65544 LWD65544:LWE65544 MFZ65544:MGA65544 MPV65544:MPW65544 MZR65544:MZS65544 NJN65544:NJO65544 NTJ65544:NTK65544 ODF65544:ODG65544 ONB65544:ONC65544 OWX65544:OWY65544 PGT65544:PGU65544 PQP65544:PQQ65544 QAL65544:QAM65544 QKH65544:QKI65544 QUD65544:QUE65544 RDZ65544:REA65544 RNV65544:RNW65544 RXR65544:RXS65544 SHN65544:SHO65544 SRJ65544:SRK65544 TBF65544:TBG65544 TLB65544:TLC65544 TUX65544:TUY65544 UET65544:UEU65544 UOP65544:UOQ65544 UYL65544:UYM65544 VIH65544:VII65544 VSD65544:VSE65544 WBZ65544:WCA65544 WLV65544:WLW65544 WVR65544:WVS65544 E131139:F131139 JF131080:JG131080 TB131080:TC131080 ACX131080:ACY131080 AMT131080:AMU131080 AWP131080:AWQ131080 BGL131080:BGM131080 BQH131080:BQI131080 CAD131080:CAE131080 CJZ131080:CKA131080 CTV131080:CTW131080 DDR131080:DDS131080 DNN131080:DNO131080 DXJ131080:DXK131080 EHF131080:EHG131080 ERB131080:ERC131080 FAX131080:FAY131080 FKT131080:FKU131080 FUP131080:FUQ131080 GEL131080:GEM131080 GOH131080:GOI131080 GYD131080:GYE131080 HHZ131080:HIA131080 HRV131080:HRW131080 IBR131080:IBS131080 ILN131080:ILO131080 IVJ131080:IVK131080 JFF131080:JFG131080 JPB131080:JPC131080 JYX131080:JYY131080 KIT131080:KIU131080 KSP131080:KSQ131080 LCL131080:LCM131080 LMH131080:LMI131080 LWD131080:LWE131080 MFZ131080:MGA131080 MPV131080:MPW131080 MZR131080:MZS131080 NJN131080:NJO131080 NTJ131080:NTK131080 ODF131080:ODG131080 ONB131080:ONC131080 OWX131080:OWY131080 PGT131080:PGU131080 PQP131080:PQQ131080 QAL131080:QAM131080 QKH131080:QKI131080 QUD131080:QUE131080 RDZ131080:REA131080 RNV131080:RNW131080 RXR131080:RXS131080 SHN131080:SHO131080 SRJ131080:SRK131080 TBF131080:TBG131080 TLB131080:TLC131080 TUX131080:TUY131080 UET131080:UEU131080 UOP131080:UOQ131080 UYL131080:UYM131080 VIH131080:VII131080 VSD131080:VSE131080 WBZ131080:WCA131080 WLV131080:WLW131080 WVR131080:WVS131080 E196675:F196675 JF196616:JG196616 TB196616:TC196616 ACX196616:ACY196616 AMT196616:AMU196616 AWP196616:AWQ196616 BGL196616:BGM196616 BQH196616:BQI196616 CAD196616:CAE196616 CJZ196616:CKA196616 CTV196616:CTW196616 DDR196616:DDS196616 DNN196616:DNO196616 DXJ196616:DXK196616 EHF196616:EHG196616 ERB196616:ERC196616 FAX196616:FAY196616 FKT196616:FKU196616 FUP196616:FUQ196616 GEL196616:GEM196616 GOH196616:GOI196616 GYD196616:GYE196616 HHZ196616:HIA196616 HRV196616:HRW196616 IBR196616:IBS196616 ILN196616:ILO196616 IVJ196616:IVK196616 JFF196616:JFG196616 JPB196616:JPC196616 JYX196616:JYY196616 KIT196616:KIU196616 KSP196616:KSQ196616 LCL196616:LCM196616 LMH196616:LMI196616 LWD196616:LWE196616 MFZ196616:MGA196616 MPV196616:MPW196616 MZR196616:MZS196616 NJN196616:NJO196616 NTJ196616:NTK196616 ODF196616:ODG196616 ONB196616:ONC196616 OWX196616:OWY196616 PGT196616:PGU196616 PQP196616:PQQ196616 QAL196616:QAM196616 QKH196616:QKI196616 QUD196616:QUE196616 RDZ196616:REA196616 RNV196616:RNW196616 RXR196616:RXS196616 SHN196616:SHO196616 SRJ196616:SRK196616 TBF196616:TBG196616 TLB196616:TLC196616 TUX196616:TUY196616 UET196616:UEU196616 UOP196616:UOQ196616 UYL196616:UYM196616 VIH196616:VII196616 VSD196616:VSE196616 WBZ196616:WCA196616 WLV196616:WLW196616 WVR196616:WVS196616 E262211:F262211 JF262152:JG262152 TB262152:TC262152 ACX262152:ACY262152 AMT262152:AMU262152 AWP262152:AWQ262152 BGL262152:BGM262152 BQH262152:BQI262152 CAD262152:CAE262152 CJZ262152:CKA262152 CTV262152:CTW262152 DDR262152:DDS262152 DNN262152:DNO262152 DXJ262152:DXK262152 EHF262152:EHG262152 ERB262152:ERC262152 FAX262152:FAY262152 FKT262152:FKU262152 FUP262152:FUQ262152 GEL262152:GEM262152 GOH262152:GOI262152 GYD262152:GYE262152 HHZ262152:HIA262152 HRV262152:HRW262152 IBR262152:IBS262152 ILN262152:ILO262152 IVJ262152:IVK262152 JFF262152:JFG262152 JPB262152:JPC262152 JYX262152:JYY262152 KIT262152:KIU262152 KSP262152:KSQ262152 LCL262152:LCM262152 LMH262152:LMI262152 LWD262152:LWE262152 MFZ262152:MGA262152 MPV262152:MPW262152 MZR262152:MZS262152 NJN262152:NJO262152 NTJ262152:NTK262152 ODF262152:ODG262152 ONB262152:ONC262152 OWX262152:OWY262152 PGT262152:PGU262152 PQP262152:PQQ262152 QAL262152:QAM262152 QKH262152:QKI262152 QUD262152:QUE262152 RDZ262152:REA262152 RNV262152:RNW262152 RXR262152:RXS262152 SHN262152:SHO262152 SRJ262152:SRK262152 TBF262152:TBG262152 TLB262152:TLC262152 TUX262152:TUY262152 UET262152:UEU262152 UOP262152:UOQ262152 UYL262152:UYM262152 VIH262152:VII262152 VSD262152:VSE262152 WBZ262152:WCA262152 WLV262152:WLW262152 WVR262152:WVS262152 E327747:F327747 JF327688:JG327688 TB327688:TC327688 ACX327688:ACY327688 AMT327688:AMU327688 AWP327688:AWQ327688 BGL327688:BGM327688 BQH327688:BQI327688 CAD327688:CAE327688 CJZ327688:CKA327688 CTV327688:CTW327688 DDR327688:DDS327688 DNN327688:DNO327688 DXJ327688:DXK327688 EHF327688:EHG327688 ERB327688:ERC327688 FAX327688:FAY327688 FKT327688:FKU327688 FUP327688:FUQ327688 GEL327688:GEM327688 GOH327688:GOI327688 GYD327688:GYE327688 HHZ327688:HIA327688 HRV327688:HRW327688 IBR327688:IBS327688 ILN327688:ILO327688 IVJ327688:IVK327688 JFF327688:JFG327688 JPB327688:JPC327688 JYX327688:JYY327688 KIT327688:KIU327688 KSP327688:KSQ327688 LCL327688:LCM327688 LMH327688:LMI327688 LWD327688:LWE327688 MFZ327688:MGA327688 MPV327688:MPW327688 MZR327688:MZS327688 NJN327688:NJO327688 NTJ327688:NTK327688 ODF327688:ODG327688 ONB327688:ONC327688 OWX327688:OWY327688 PGT327688:PGU327688 PQP327688:PQQ327688 QAL327688:QAM327688 QKH327688:QKI327688 QUD327688:QUE327688 RDZ327688:REA327688 RNV327688:RNW327688 RXR327688:RXS327688 SHN327688:SHO327688 SRJ327688:SRK327688 TBF327688:TBG327688 TLB327688:TLC327688 TUX327688:TUY327688 UET327688:UEU327688 UOP327688:UOQ327688 UYL327688:UYM327688 VIH327688:VII327688 VSD327688:VSE327688 WBZ327688:WCA327688 WLV327688:WLW327688 WVR327688:WVS327688 E393283:F393283 JF393224:JG393224 TB393224:TC393224 ACX393224:ACY393224 AMT393224:AMU393224 AWP393224:AWQ393224 BGL393224:BGM393224 BQH393224:BQI393224 CAD393224:CAE393224 CJZ393224:CKA393224 CTV393224:CTW393224 DDR393224:DDS393224 DNN393224:DNO393224 DXJ393224:DXK393224 EHF393224:EHG393224 ERB393224:ERC393224 FAX393224:FAY393224 FKT393224:FKU393224 FUP393224:FUQ393224 GEL393224:GEM393224 GOH393224:GOI393224 GYD393224:GYE393224 HHZ393224:HIA393224 HRV393224:HRW393224 IBR393224:IBS393224 ILN393224:ILO393224 IVJ393224:IVK393224 JFF393224:JFG393224 JPB393224:JPC393224 JYX393224:JYY393224 KIT393224:KIU393224 KSP393224:KSQ393224 LCL393224:LCM393224 LMH393224:LMI393224 LWD393224:LWE393224 MFZ393224:MGA393224 MPV393224:MPW393224 MZR393224:MZS393224 NJN393224:NJO393224 NTJ393224:NTK393224 ODF393224:ODG393224 ONB393224:ONC393224 OWX393224:OWY393224 PGT393224:PGU393224 PQP393224:PQQ393224 QAL393224:QAM393224 QKH393224:QKI393224 QUD393224:QUE393224 RDZ393224:REA393224 RNV393224:RNW393224 RXR393224:RXS393224 SHN393224:SHO393224 SRJ393224:SRK393224 TBF393224:TBG393224 TLB393224:TLC393224 TUX393224:TUY393224 UET393224:UEU393224 UOP393224:UOQ393224 UYL393224:UYM393224 VIH393224:VII393224 VSD393224:VSE393224 WBZ393224:WCA393224 WLV393224:WLW393224 WVR393224:WVS393224 E458819:F458819 JF458760:JG458760 TB458760:TC458760 ACX458760:ACY458760 AMT458760:AMU458760 AWP458760:AWQ458760 BGL458760:BGM458760 BQH458760:BQI458760 CAD458760:CAE458760 CJZ458760:CKA458760 CTV458760:CTW458760 DDR458760:DDS458760 DNN458760:DNO458760 DXJ458760:DXK458760 EHF458760:EHG458760 ERB458760:ERC458760 FAX458760:FAY458760 FKT458760:FKU458760 FUP458760:FUQ458760 GEL458760:GEM458760 GOH458760:GOI458760 GYD458760:GYE458760 HHZ458760:HIA458760 HRV458760:HRW458760 IBR458760:IBS458760 ILN458760:ILO458760 IVJ458760:IVK458760 JFF458760:JFG458760 JPB458760:JPC458760 JYX458760:JYY458760 KIT458760:KIU458760 KSP458760:KSQ458760 LCL458760:LCM458760 LMH458760:LMI458760 LWD458760:LWE458760 MFZ458760:MGA458760 MPV458760:MPW458760 MZR458760:MZS458760 NJN458760:NJO458760 NTJ458760:NTK458760 ODF458760:ODG458760 ONB458760:ONC458760 OWX458760:OWY458760 PGT458760:PGU458760 PQP458760:PQQ458760 QAL458760:QAM458760 QKH458760:QKI458760 QUD458760:QUE458760 RDZ458760:REA458760 RNV458760:RNW458760 RXR458760:RXS458760 SHN458760:SHO458760 SRJ458760:SRK458760 TBF458760:TBG458760 TLB458760:TLC458760 TUX458760:TUY458760 UET458760:UEU458760 UOP458760:UOQ458760 UYL458760:UYM458760 VIH458760:VII458760 VSD458760:VSE458760 WBZ458760:WCA458760 WLV458760:WLW458760 WVR458760:WVS458760 E524355:F524355 JF524296:JG524296 TB524296:TC524296 ACX524296:ACY524296 AMT524296:AMU524296 AWP524296:AWQ524296 BGL524296:BGM524296 BQH524296:BQI524296 CAD524296:CAE524296 CJZ524296:CKA524296 CTV524296:CTW524296 DDR524296:DDS524296 DNN524296:DNO524296 DXJ524296:DXK524296 EHF524296:EHG524296 ERB524296:ERC524296 FAX524296:FAY524296 FKT524296:FKU524296 FUP524296:FUQ524296 GEL524296:GEM524296 GOH524296:GOI524296 GYD524296:GYE524296 HHZ524296:HIA524296 HRV524296:HRW524296 IBR524296:IBS524296 ILN524296:ILO524296 IVJ524296:IVK524296 JFF524296:JFG524296 JPB524296:JPC524296 JYX524296:JYY524296 KIT524296:KIU524296 KSP524296:KSQ524296 LCL524296:LCM524296 LMH524296:LMI524296 LWD524296:LWE524296 MFZ524296:MGA524296 MPV524296:MPW524296 MZR524296:MZS524296 NJN524296:NJO524296 NTJ524296:NTK524296 ODF524296:ODG524296 ONB524296:ONC524296 OWX524296:OWY524296 PGT524296:PGU524296 PQP524296:PQQ524296 QAL524296:QAM524296 QKH524296:QKI524296 QUD524296:QUE524296 RDZ524296:REA524296 RNV524296:RNW524296 RXR524296:RXS524296 SHN524296:SHO524296 SRJ524296:SRK524296 TBF524296:TBG524296 TLB524296:TLC524296 TUX524296:TUY524296 UET524296:UEU524296 UOP524296:UOQ524296 UYL524296:UYM524296 VIH524296:VII524296 VSD524296:VSE524296 WBZ524296:WCA524296 WLV524296:WLW524296 WVR524296:WVS524296 E589891:F589891 JF589832:JG589832 TB589832:TC589832 ACX589832:ACY589832 AMT589832:AMU589832 AWP589832:AWQ589832 BGL589832:BGM589832 BQH589832:BQI589832 CAD589832:CAE589832 CJZ589832:CKA589832 CTV589832:CTW589832 DDR589832:DDS589832 DNN589832:DNO589832 DXJ589832:DXK589832 EHF589832:EHG589832 ERB589832:ERC589832 FAX589832:FAY589832 FKT589832:FKU589832 FUP589832:FUQ589832 GEL589832:GEM589832 GOH589832:GOI589832 GYD589832:GYE589832 HHZ589832:HIA589832 HRV589832:HRW589832 IBR589832:IBS589832 ILN589832:ILO589832 IVJ589832:IVK589832 JFF589832:JFG589832 JPB589832:JPC589832 JYX589832:JYY589832 KIT589832:KIU589832 KSP589832:KSQ589832 LCL589832:LCM589832 LMH589832:LMI589832 LWD589832:LWE589832 MFZ589832:MGA589832 MPV589832:MPW589832 MZR589832:MZS589832 NJN589832:NJO589832 NTJ589832:NTK589832 ODF589832:ODG589832 ONB589832:ONC589832 OWX589832:OWY589832 PGT589832:PGU589832 PQP589832:PQQ589832 QAL589832:QAM589832 QKH589832:QKI589832 QUD589832:QUE589832 RDZ589832:REA589832 RNV589832:RNW589832 RXR589832:RXS589832 SHN589832:SHO589832 SRJ589832:SRK589832 TBF589832:TBG589832 TLB589832:TLC589832 TUX589832:TUY589832 UET589832:UEU589832 UOP589832:UOQ589832 UYL589832:UYM589832 VIH589832:VII589832 VSD589832:VSE589832 WBZ589832:WCA589832 WLV589832:WLW589832 WVR589832:WVS589832 E655427:F655427 JF655368:JG655368 TB655368:TC655368 ACX655368:ACY655368 AMT655368:AMU655368 AWP655368:AWQ655368 BGL655368:BGM655368 BQH655368:BQI655368 CAD655368:CAE655368 CJZ655368:CKA655368 CTV655368:CTW655368 DDR655368:DDS655368 DNN655368:DNO655368 DXJ655368:DXK655368 EHF655368:EHG655368 ERB655368:ERC655368 FAX655368:FAY655368 FKT655368:FKU655368 FUP655368:FUQ655368 GEL655368:GEM655368 GOH655368:GOI655368 GYD655368:GYE655368 HHZ655368:HIA655368 HRV655368:HRW655368 IBR655368:IBS655368 ILN655368:ILO655368 IVJ655368:IVK655368 JFF655368:JFG655368 JPB655368:JPC655368 JYX655368:JYY655368 KIT655368:KIU655368 KSP655368:KSQ655368 LCL655368:LCM655368 LMH655368:LMI655368 LWD655368:LWE655368 MFZ655368:MGA655368 MPV655368:MPW655368 MZR655368:MZS655368 NJN655368:NJO655368 NTJ655368:NTK655368 ODF655368:ODG655368 ONB655368:ONC655368 OWX655368:OWY655368 PGT655368:PGU655368 PQP655368:PQQ655368 QAL655368:QAM655368 QKH655368:QKI655368 QUD655368:QUE655368 RDZ655368:REA655368 RNV655368:RNW655368 RXR655368:RXS655368 SHN655368:SHO655368 SRJ655368:SRK655368 TBF655368:TBG655368 TLB655368:TLC655368 TUX655368:TUY655368 UET655368:UEU655368 UOP655368:UOQ655368 UYL655368:UYM655368 VIH655368:VII655368 VSD655368:VSE655368 WBZ655368:WCA655368 WLV655368:WLW655368 WVR655368:WVS655368 E720963:F720963 JF720904:JG720904 TB720904:TC720904 ACX720904:ACY720904 AMT720904:AMU720904 AWP720904:AWQ720904 BGL720904:BGM720904 BQH720904:BQI720904 CAD720904:CAE720904 CJZ720904:CKA720904 CTV720904:CTW720904 DDR720904:DDS720904 DNN720904:DNO720904 DXJ720904:DXK720904 EHF720904:EHG720904 ERB720904:ERC720904 FAX720904:FAY720904 FKT720904:FKU720904 FUP720904:FUQ720904 GEL720904:GEM720904 GOH720904:GOI720904 GYD720904:GYE720904 HHZ720904:HIA720904 HRV720904:HRW720904 IBR720904:IBS720904 ILN720904:ILO720904 IVJ720904:IVK720904 JFF720904:JFG720904 JPB720904:JPC720904 JYX720904:JYY720904 KIT720904:KIU720904 KSP720904:KSQ720904 LCL720904:LCM720904 LMH720904:LMI720904 LWD720904:LWE720904 MFZ720904:MGA720904 MPV720904:MPW720904 MZR720904:MZS720904 NJN720904:NJO720904 NTJ720904:NTK720904 ODF720904:ODG720904 ONB720904:ONC720904 OWX720904:OWY720904 PGT720904:PGU720904 PQP720904:PQQ720904 QAL720904:QAM720904 QKH720904:QKI720904 QUD720904:QUE720904 RDZ720904:REA720904 RNV720904:RNW720904 RXR720904:RXS720904 SHN720904:SHO720904 SRJ720904:SRK720904 TBF720904:TBG720904 TLB720904:TLC720904 TUX720904:TUY720904 UET720904:UEU720904 UOP720904:UOQ720904 UYL720904:UYM720904 VIH720904:VII720904 VSD720904:VSE720904 WBZ720904:WCA720904 WLV720904:WLW720904 WVR720904:WVS720904 E786499:F786499 JF786440:JG786440 TB786440:TC786440 ACX786440:ACY786440 AMT786440:AMU786440 AWP786440:AWQ786440 BGL786440:BGM786440 BQH786440:BQI786440 CAD786440:CAE786440 CJZ786440:CKA786440 CTV786440:CTW786440 DDR786440:DDS786440 DNN786440:DNO786440 DXJ786440:DXK786440 EHF786440:EHG786440 ERB786440:ERC786440 FAX786440:FAY786440 FKT786440:FKU786440 FUP786440:FUQ786440 GEL786440:GEM786440 GOH786440:GOI786440 GYD786440:GYE786440 HHZ786440:HIA786440 HRV786440:HRW786440 IBR786440:IBS786440 ILN786440:ILO786440 IVJ786440:IVK786440 JFF786440:JFG786440 JPB786440:JPC786440 JYX786440:JYY786440 KIT786440:KIU786440 KSP786440:KSQ786440 LCL786440:LCM786440 LMH786440:LMI786440 LWD786440:LWE786440 MFZ786440:MGA786440 MPV786440:MPW786440 MZR786440:MZS786440 NJN786440:NJO786440 NTJ786440:NTK786440 ODF786440:ODG786440 ONB786440:ONC786440 OWX786440:OWY786440 PGT786440:PGU786440 PQP786440:PQQ786440 QAL786440:QAM786440 QKH786440:QKI786440 QUD786440:QUE786440 RDZ786440:REA786440 RNV786440:RNW786440 RXR786440:RXS786440 SHN786440:SHO786440 SRJ786440:SRK786440 TBF786440:TBG786440 TLB786440:TLC786440 TUX786440:TUY786440 UET786440:UEU786440 UOP786440:UOQ786440 UYL786440:UYM786440 VIH786440:VII786440 VSD786440:VSE786440 WBZ786440:WCA786440 WLV786440:WLW786440 WVR786440:WVS786440 E852035:F852035 JF851976:JG851976 TB851976:TC851976 ACX851976:ACY851976 AMT851976:AMU851976 AWP851976:AWQ851976 BGL851976:BGM851976 BQH851976:BQI851976 CAD851976:CAE851976 CJZ851976:CKA851976 CTV851976:CTW851976 DDR851976:DDS851976 DNN851976:DNO851976 DXJ851976:DXK851976 EHF851976:EHG851976 ERB851976:ERC851976 FAX851976:FAY851976 FKT851976:FKU851976 FUP851976:FUQ851976 GEL851976:GEM851976 GOH851976:GOI851976 GYD851976:GYE851976 HHZ851976:HIA851976 HRV851976:HRW851976 IBR851976:IBS851976 ILN851976:ILO851976 IVJ851976:IVK851976 JFF851976:JFG851976 JPB851976:JPC851976 JYX851976:JYY851976 KIT851976:KIU851976 KSP851976:KSQ851976 LCL851976:LCM851976 LMH851976:LMI851976 LWD851976:LWE851976 MFZ851976:MGA851976 MPV851976:MPW851976 MZR851976:MZS851976 NJN851976:NJO851976 NTJ851976:NTK851976 ODF851976:ODG851976 ONB851976:ONC851976 OWX851976:OWY851976 PGT851976:PGU851976 PQP851976:PQQ851976 QAL851976:QAM851976 QKH851976:QKI851976 QUD851976:QUE851976 RDZ851976:REA851976 RNV851976:RNW851976 RXR851976:RXS851976 SHN851976:SHO851976 SRJ851976:SRK851976 TBF851976:TBG851976 TLB851976:TLC851976 TUX851976:TUY851976 UET851976:UEU851976 UOP851976:UOQ851976 UYL851976:UYM851976 VIH851976:VII851976 VSD851976:VSE851976 WBZ851976:WCA851976 WLV851976:WLW851976 WVR851976:WVS851976 E917571:F917571 JF917512:JG917512 TB917512:TC917512 ACX917512:ACY917512 AMT917512:AMU917512 AWP917512:AWQ917512 BGL917512:BGM917512 BQH917512:BQI917512 CAD917512:CAE917512 CJZ917512:CKA917512 CTV917512:CTW917512 DDR917512:DDS917512 DNN917512:DNO917512 DXJ917512:DXK917512 EHF917512:EHG917512 ERB917512:ERC917512 FAX917512:FAY917512 FKT917512:FKU917512 FUP917512:FUQ917512 GEL917512:GEM917512 GOH917512:GOI917512 GYD917512:GYE917512 HHZ917512:HIA917512 HRV917512:HRW917512 IBR917512:IBS917512 ILN917512:ILO917512 IVJ917512:IVK917512 JFF917512:JFG917512 JPB917512:JPC917512 JYX917512:JYY917512 KIT917512:KIU917512 KSP917512:KSQ917512 LCL917512:LCM917512 LMH917512:LMI917512 LWD917512:LWE917512 MFZ917512:MGA917512 MPV917512:MPW917512 MZR917512:MZS917512 NJN917512:NJO917512 NTJ917512:NTK917512 ODF917512:ODG917512 ONB917512:ONC917512 OWX917512:OWY917512 PGT917512:PGU917512 PQP917512:PQQ917512 QAL917512:QAM917512 QKH917512:QKI917512 QUD917512:QUE917512 RDZ917512:REA917512 RNV917512:RNW917512 RXR917512:RXS917512 SHN917512:SHO917512 SRJ917512:SRK917512 TBF917512:TBG917512 TLB917512:TLC917512 TUX917512:TUY917512 UET917512:UEU917512 UOP917512:UOQ917512 UYL917512:UYM917512 VIH917512:VII917512 VSD917512:VSE917512 WBZ917512:WCA917512 WLV917512:WLW917512 WVR917512:WVS917512 E983107:F983107 JF983048:JG983048 TB983048:TC983048 ACX983048:ACY983048 AMT983048:AMU983048 AWP983048:AWQ983048 BGL983048:BGM983048 BQH983048:BQI983048 CAD983048:CAE983048 CJZ983048:CKA983048 CTV983048:CTW983048 DDR983048:DDS983048 DNN983048:DNO983048 DXJ983048:DXK983048 EHF983048:EHG983048 ERB983048:ERC983048 FAX983048:FAY983048 FKT983048:FKU983048 FUP983048:FUQ983048 GEL983048:GEM983048 GOH983048:GOI983048 GYD983048:GYE983048 HHZ983048:HIA983048 HRV983048:HRW983048 IBR983048:IBS983048 ILN983048:ILO983048 IVJ983048:IVK983048 JFF983048:JFG983048 JPB983048:JPC983048 JYX983048:JYY983048 KIT983048:KIU983048 KSP983048:KSQ983048 LCL983048:LCM983048 LMH983048:LMI983048 LWD983048:LWE983048 MFZ983048:MGA983048 MPV983048:MPW983048 MZR983048:MZS983048 NJN983048:NJO983048 NTJ983048:NTK983048 ODF983048:ODG983048 ONB983048:ONC983048 OWX983048:OWY983048 PGT983048:PGU983048 PQP983048:PQQ983048 QAL983048:QAM983048 QKH983048:QKI983048 QUD983048:QUE983048 RDZ983048:REA983048 RNV983048:RNW983048 RXR983048:RXS983048 SHN983048:SHO983048 SRJ983048:SRK983048 TBF983048:TBG983048 TLB983048:TLC983048 TUX983048:TUY983048 UET983048:UEU983048 UOP983048:UOQ983048 UYL983048:UYM983048 VIH983048:VII983048 VSD983048:VSE983048 WBZ983048:WCA983048 WLV983048:WLW983048 WVR983048:WVS983048">
      <formula1>ISTEXT(D65543:D65907)</formula1>
    </dataValidation>
    <dataValidation type="custom" allowBlank="1" showInputMessage="1" showErrorMessage="1" prompt="Format texte libre" sqref="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formula1>ISTEXT(JC65545:JC65912)</formula1>
    </dataValidation>
    <dataValidation type="custom" allowBlank="1" showInputMessage="1" showErrorMessage="1" prompt="Format texte libre" sqref="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formula1>ISTEXT(JC65542:JC65903)</formula1>
    </dataValidation>
    <dataValidation type="custom" allowBlank="1" showInputMessage="1" showErrorMessage="1" prompt="Format texte libre" sqref="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formula1>ISTEXT(JC65546:JC65914)</formula1>
    </dataValidation>
    <dataValidation type="custom" allowBlank="1" showInputMessage="1" showErrorMessage="1" prompt="Format texte libre" sqref="C83 R50 C51 C53:C54 C49 C57:C58 C60:C61">
      <formula1>ISTEXT(#REF!)</formula1>
    </dataValidation>
    <dataValidation type="custom" allowBlank="1" showInputMessage="1" showErrorMessage="1" prompt="Format texte libre" sqref="E92:F92">
      <formula1>ISTEXT(D92:D532)</formula1>
    </dataValidation>
    <dataValidation type="custom" allowBlank="1" showInputMessage="1" showErrorMessage="1" prompt="Format texte libre" sqref="BGJ56 BQF56 CAB56 CJX56 CTT56 DDP56 DNL56 DXH56 EHD56 EQZ56 FAV56 FKR56 FUN56 GEJ56 GOF56 GYB56 HHX56 HRT56 IBP56 ILL56 IVH56 JFD56 JOZ56 JYV56 KIR56 KSN56 LCJ56 LMF56 LWB56 MFX56 MPT56 MZP56 NJL56 NTH56 ODD56 OMZ56 OWV56 PGR56 PQN56 QAJ56 QKF56 QUB56 RDX56 RNT56 RXP56 SHL56 SRH56 TBD56 TKZ56 TUV56 UER56 UON56 UYJ56 VIF56 VSB56 WBX56 WLT56 WVP56 JD56 SZ56 ACV56 AMR56 AWN56 BGJ59:BGJ61 BQF59:BQF61 CAB59:CAB61 CJX59:CJX61 CTT59:CTT61 DDP59:DDP61 DNL59:DNL61 DXH59:DXH61 EHD59:EHD61 EQZ59:EQZ61 FAV59:FAV61 FKR59:FKR61 FUN59:FUN61 GEJ59:GEJ61 GOF59:GOF61 GYB59:GYB61 HHX59:HHX61 HRT59:HRT61 IBP59:IBP61 ILL59:ILL61 IVH59:IVH61 JFD59:JFD61 JOZ59:JOZ61 JYV59:JYV61 KIR59:KIR61 KSN59:KSN61 LCJ59:LCJ61 LMF59:LMF61 LWB59:LWB61 MFX59:MFX61 MPT59:MPT61 MZP59:MZP61 NJL59:NJL61 NTH59:NTH61 ODD59:ODD61 OMZ59:OMZ61 OWV59:OWV61 PGR59:PGR61 PQN59:PQN61 QAJ59:QAJ61 QKF59:QKF61 QUB59:QUB61 RDX59:RDX61 RNT59:RNT61 RXP59:RXP61 SHL59:SHL61 SRH59:SRH61 TBD59:TBD61 TKZ59:TKZ61 TUV59:TUV61 UER59:UER61 UON59:UON61 UYJ59:UYJ61 VIF59:VIF61 VSB59:VSB61 WBX59:WBX61 WLT59:WLT61 WVP59:WVP61 JD59:JD61 SZ59:SZ61 ACV59:ACV61 AMR59:AMR61 AWN59:AWN61">
      <formula1>ISTEXT(JC56:JC472)</formula1>
    </dataValidation>
    <dataValidation type="custom" allowBlank="1" showInputMessage="1" showErrorMessage="1" prompt="Format texte libre" sqref="E56:F56 E60:F61">
      <formula1>ISTEXT(D56:D381)</formula1>
    </dataValidation>
    <dataValidation type="custom" allowBlank="1" showInputMessage="1" showErrorMessage="1" prompt="Format texte libre" sqref="E58 E57:F57">
      <formula1>ISTEXT(D57:D381)</formula1>
    </dataValidation>
    <dataValidation type="custom" allowBlank="1" showInputMessage="1" showErrorMessage="1" prompt="Format texte libre" sqref="E59:F59">
      <formula1>ISTEXT(D59:D382)</formula1>
    </dataValidation>
    <dataValidation type="custom" allowBlank="1" showInputMessage="1" showErrorMessage="1" prompt="Format texte libre" sqref="JD50 WVP50 WLT50 WBX50 VSB50 VIF50 UYJ50 UON50 UER50 TUV50 TKZ50 TBD50 SRH50 SHL50 RXP50 RNT50 RDX50 QUB50 QKF50 QAJ50 PQN50 PGR50 OWV50 OMZ50 ODD50 NTH50 NJL50 MZP50 MPT50 MFX50 LWB50 LMF50 LCJ50 KSN50 KIR50 JYV50 JOZ50 JFD50 IVH50 ILL50 IBP50 HRT50 HHX50 GYB50 GOF50 GEJ50 FUN50 FKR50 FAV50 EQZ50 EHD50 DXH50 DNL50 DDP50 CTT50 CJX50 CAB50 BQF50 BGJ50 AWN50 AMR50 ACV50 SZ50">
      <formula1>ISTEXT(JC50:JC441)</formula1>
    </dataValidation>
    <dataValidation type="custom" allowBlank="1" showInputMessage="1" showErrorMessage="1" prompt="Format texte libre" sqref="F52">
      <formula1>ISTEXT(E53:E380)</formula1>
    </dataValidation>
    <dataValidation type="custom" allowBlank="1" showInputMessage="1" showErrorMessage="1" prompt="Format texte libre" sqref="WLT51 WBX51 VSB51 VIF51 UYJ51 UON51 UER51 TUV51 TKZ51 TBD51 SRH51 SHL51 RXP51 RNT51 RDX51 QUB51 QKF51 QAJ51 PQN51 PGR51 OWV51 OMZ51 ODD51 NTH51 NJL51 MZP51 MPT51 MFX51 LWB51 LMF51 LCJ51 KSN51 KIR51 JYV51 JOZ51 JFD51 IVH51 ILL51 IBP51 HRT51 HHX51 GYB51 GOF51 GEJ51 FUN51 FKR51 FAV51 EQZ51 EHD51 DXH51 DNL51 DDP51 CTT51 CJX51 CAB51 BQF51 BGJ51 AWN51 AMR51 ACV51 SZ51 JD51 WVP51">
      <formula1>ISTEXT(JC51:JC444)</formula1>
    </dataValidation>
    <dataValidation type="custom" allowBlank="1" showInputMessage="1" showErrorMessage="1" prompt="Format texte libre" sqref="E53:F53">
      <formula1>ISTEXT(D53:D381)</formula1>
    </dataValidation>
    <dataValidation type="custom" allowBlank="1" showInputMessage="1" showErrorMessage="1" prompt="Format texte libre" sqref="C52">
      <formula1>ISTEXT(C52:C540)</formula1>
    </dataValidation>
    <dataValidation type="custom" allowBlank="1" showInputMessage="1" showErrorMessage="1" prompt="Format texte libre" sqref="C67">
      <formula1>ISTEXT(A52:A478)</formula1>
    </dataValidation>
    <dataValidation type="custom" allowBlank="1" showInputMessage="1" showErrorMessage="1" prompt="Format texte libre" sqref="E54:F54">
      <formula1>ISTEXT(D54:D381)</formula1>
    </dataValidation>
    <dataValidation type="custom" allowBlank="1" showInputMessage="1" showErrorMessage="1" prompt="Format texte libre" sqref="JD57 SZ57 ACV57 AMR57 AWN57 BGJ57 BQF57 CAB57 CJX57 CTT57 DDP57 DNL57 DXH57 EHD57 EQZ57 FAV57 FKR57 FUN57 GEJ57 GOF57 GYB57 HHX57 HRT57 IBP57 ILL57 IVH57 JFD57 JOZ57 JYV57 KIR57 KSN57 LCJ57 LMF57 LWB57 MFX57 MPT57 MZP57 NJL57 NTH57 ODD57 OMZ57 OWV57 PGR57 PQN57 QAJ57 QKF57 QUB57 RDX57 RNT57 RXP57 SHL57 SRH57 TBD57 TKZ57 TUV57 UER57 UON57 UYJ57 VIF57 VSB57 WBX57 WLT57 WVP57">
      <formula1>ISTEXT(JC57:JC467)</formula1>
    </dataValidation>
    <dataValidation type="custom" allowBlank="1" showInputMessage="1" showErrorMessage="1" prompt="Format texte libre" sqref="C43">
      <formula1>ISTEXT(C43:C529)</formula1>
    </dataValidation>
    <dataValidation type="custom" allowBlank="1" showInputMessage="1" showErrorMessage="1" prompt="Format texte libre" sqref="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WVP41">
      <formula1>ISTEXT(JD41:JD538)</formula1>
    </dataValidation>
    <dataValidation type="custom" allowBlank="1" showInputMessage="1" showErrorMessage="1" prompt="Format texte libre" sqref="JD45 WVP45 WLT45 WBX45 VSB45 VIF45 UYJ45 UON45 UER45 TUV45 TKZ45 TBD45 SRH45 SHL45 RXP45 RNT45 RDX45 QUB45 QKF45 QAJ45 PQN45 PGR45 OWV45 OMZ45 ODD45 NTH45 NJL45 MZP45 MPT45 MFX45 LWB45 LMF45 LCJ45 KSN45 KIR45 JYV45 JOZ45 JFD45 IVH45 ILL45 IBP45 HRT45 HHX45 GYB45 GOF45 GEJ45 FUN45 FKR45 FAV45 EQZ45 EHD45 DXH45 DNL45 DDP45 CTT45 CJX45 CAB45 BQF45 BGJ45 AWN45 AMR45 ACV45 SZ45">
      <formula1>ISTEXT(JD45:JD540)</formula1>
    </dataValidation>
    <dataValidation type="custom" allowBlank="1" showInputMessage="1" showErrorMessage="1" prompt="Format texte libre" sqref="C44">
      <formula1>ISTEXT(C44:C474)</formula1>
    </dataValidation>
    <dataValidation type="custom" allowBlank="1" showInputMessage="1" showErrorMessage="1" prompt="Format texte libre" sqref="WBX34 BGJ36:BGJ37 BQF36:BQF37 CAB36:CAB37 CJX36:CJX37 CTT36:CTT37 DDP36:DDP37 DNL36:DNL37 DXH36:DXH37 EHD36:EHD37 EQZ36:EQZ37 FAV36:FAV37 FKR36:FKR37 FUN36:FUN37 GEJ36:GEJ37 GOF36:GOF37 GYB36:GYB37 HHX36:HHX37 HRT36:HRT37 IBP36:IBP37 ILL36:ILL37 IVH36:IVH37 JFD36:JFD37 JOZ36:JOZ37 JYV36:JYV37 KIR36:KIR37 KSN36:KSN37 LCJ36:LCJ37 LMF36:LMF37 LWB36:LWB37 MFX36:MFX37 MPT36:MPT37 MZP36:MZP37 NJL36:NJL37 NTH36:NTH37 ODD36:ODD37 OMZ36:OMZ37 OWV36:OWV37 PGR36:PGR37 PQN36:PQN37 QAJ36:QAJ37 QKF36:QKF37 QUB36:QUB37 RDX36:RDX37 RNT36:RNT37 RXP36:RXP37 SHL36:SHL37 SRH36:SRH37 TBD36:TBD37 TKZ36:TKZ37 TUV36:TUV37 UER36:UER37 UON36:UON37 UYJ36:UYJ37 VIF36:VIF37 VSB36:VSB37 WBX36:WBX37 WLT36:WLT37 WVP36:WVP37 JD36:JD37 SZ36:SZ37 ACV36:ACV37 AMR36:AMR37 VSB34 VIF34 UYJ34 UON34 UER34 TUV34 TKZ34 TBD34 SRH34 SHL34 RXP34 RNT34 RDX34 QUB34 QKF34 QAJ34 PQN34 PGR34 OWV34 OMZ34 ODD34 NTH34 NJL34 MZP34 MPT34 MFX34 LWB34 LMF34 LCJ34 KSN34 KIR34 JYV34 JOZ34 JFD34 IVH34 ILL34 IBP34 HRT34 HHX34 GYB34 GOF34 GEJ34 FUN34 FKR34 FAV34 EQZ34 EHD34 DXH34 DNL34 DDP34 CTT34 CJX34 CAB34 BQF34 BGJ34 AWN34 AMR34 ACV34 SZ34 JD34 WVP34 WLT34 AWN36:AWN37">
      <formula1>ISTEXT(JC34:JC373)</formula1>
    </dataValidation>
    <dataValidation type="custom" allowBlank="1" showInputMessage="1" showErrorMessage="1" prompt="Format texte libre" sqref="WBX35 VSB35 VIF35 UYJ35 UON35 UER35 TUV35 TKZ35 TBD35 SRH35 SHL35 RXP35 RNT35 RDX35 QUB35 QKF35 QAJ35 PQN35 PGR35 OWV35 OMZ35 ODD35 NTH35 NJL35 MZP35 MPT35 MFX35 LWB35 LMF35 LCJ35 KSN35 KIR35 JYV35 JOZ35 JFD35 IVH35 ILL35 IBP35 HRT35 HHX35 GYB35 GOF35 GEJ35 FUN35 FKR35 FAV35 EQZ35 EHD35 DXH35 DNL35 DDP35 CTT35 CJX35 CAB35 BQF35 BGJ35 AWN35 AMR35 ACV35 SZ35 JD35 WVP35 WLT35">
      <formula1>ISTEXT(JC35:JC375)</formula1>
    </dataValidation>
    <dataValidation type="custom" allowBlank="1" showInputMessage="1" showErrorMessage="1" prompt="Format texte libre" sqref="SHL10 SRH10 TBD10 TKZ10 TUV10 UER10 UON10 UYJ10 VIF10 VSB10 WBX10 WLT10 WVP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formula1>ISTEXT(JD10:JD347)</formula1>
    </dataValidation>
    <dataValidation type="custom" allowBlank="1" showInputMessage="1" showErrorMessage="1" prompt="Format texte libre" sqref="C46">
      <formula1>ISTEXT(A41:A398)</formula1>
    </dataValidation>
    <dataValidation type="custom" allowBlank="1" showInputMessage="1" showErrorMessage="1" prompt="Format texte libre" sqref="C47">
      <formula1>ISTEXT(A41:A401)</formula1>
    </dataValidation>
    <dataValidation type="custom" allowBlank="1" showInputMessage="1" showErrorMessage="1" prompt="Format texte libre" sqref="E55:F55">
      <formula1>ISTEXT(D55:D381)</formula1>
    </dataValidation>
    <dataValidation type="custom" allowBlank="1" showInputMessage="1" showErrorMessage="1" prompt="Format texte libre" sqref="C34">
      <formula1>ISTEXT(C34:C532)</formula1>
    </dataValidation>
    <dataValidation type="custom" allowBlank="1" showInputMessage="1" showErrorMessage="1" prompt="Format texte libre" sqref="C99:C100 C96">
      <formula1>ISTEXT(C96:C468)</formula1>
    </dataValidation>
    <dataValidation type="custom" allowBlank="1" showInputMessage="1" showErrorMessage="1" prompt="Format texte libre" sqref="C95">
      <formula1>ISTEXT(C95:C465)</formula1>
    </dataValidation>
    <dataValidation type="custom" allowBlank="1" showInputMessage="1" showErrorMessage="1" prompt="Format texte libre" sqref="C97:C98">
      <formula1>ISTEXT(C97:C470)</formula1>
    </dataValidation>
    <dataValidation type="custom" allowBlank="1" showInputMessage="1" showErrorMessage="1" prompt="Format texte libre" sqref="E88:F89">
      <formula1>ISTEXT(D88:D529)</formula1>
    </dataValidation>
    <dataValidation type="custom" allowBlank="1" showInputMessage="1" showErrorMessage="1" prompt="Format texte libre" sqref="F62:F63">
      <formula1>ISTEXT(E62:E382)</formula1>
    </dataValidation>
    <dataValidation type="custom" allowBlank="1" showInputMessage="1" showErrorMessage="1" prompt="Format texte libre" sqref="ACV62:ACV63 AMR62:AMR63 AWN62:AWN63 BGJ62:BGJ63 BQF62:BQF63 CAB62:CAB63 CJX62:CJX63 CTT62:CTT63 DDP62:DDP63 DNL62:DNL63 DXH62:DXH63 EHD62:EHD63 EQZ62:EQZ63 FAV62:FAV63 FKR62:FKR63 FUN62:FUN63 GEJ62:GEJ63 GOF62:GOF63 GYB62:GYB63 HHX62:HHX63 HRT62:HRT63 IBP62:IBP63 ILL62:ILL63 IVH62:IVH63 JFD62:JFD63 JOZ62:JOZ63 JYV62:JYV63 KIR62:KIR63 KSN62:KSN63 LCJ62:LCJ63 LMF62:LMF63 LWB62:LWB63 MFX62:MFX63 MPT62:MPT63 MZP62:MZP63 NJL62:NJL63 NTH62:NTH63 ODD62:ODD63 OMZ62:OMZ63 OWV62:OWV63 PGR62:PGR63 PQN62:PQN63 QAJ62:QAJ63 QKF62:QKF63 QUB62:QUB63 RDX62:RDX63 RNT62:RNT63 RXP62:RXP63 SHL62:SHL63 SRH62:SRH63 TBD62:TBD63 TKZ62:TKZ63 TUV62:TUV63 UER62:UER63 UON62:UON63 UYJ62:UYJ63 VIF62:VIF63 VSB62:VSB63 WBX62:WBX63 WLT62:WLT63 WVP62:WVP63 JD62:JD63 SZ62:SZ63">
      <formula1>ISTEXT(JC62:JC397)</formula1>
    </dataValidation>
    <dataValidation type="custom" allowBlank="1" showInputMessage="1" showErrorMessage="1" prompt="Format texte libre" sqref="SZ53:SZ55 JD53:JD55 WVP53:WVP55 WLT53:WLT55 WBX53:WBX55 VSB53:VSB55 VIF53:VIF55 UYJ53:UYJ55 UON53:UON55 UER53:UER55 TUV53:TUV55 TKZ53:TKZ55 TBD53:TBD55 SRH53:SRH55 SHL53:SHL55 RXP53:RXP55 RNT53:RNT55 RDX53:RDX55 QUB53:QUB55 QKF53:QKF55 QAJ53:QAJ55 PQN53:PQN55 PGR53:PGR55 OWV53:OWV55 OMZ53:OMZ55 ODD53:ODD55 NTH53:NTH55 NJL53:NJL55 MZP53:MZP55 MPT53:MPT55 MFX53:MFX55 LWB53:LWB55 LMF53:LMF55 LCJ53:LCJ55 KSN53:KSN55 KIR53:KIR55 JYV53:JYV55 JOZ53:JOZ55 JFD53:JFD55 IVH53:IVH55 ILL53:ILL55 IBP53:IBP55 HRT53:HRT55 HHX53:HHX55 GYB53:GYB55 GOF53:GOF55 GEJ53:GEJ55 FUN53:FUN55 FKR53:FKR55 FAV53:FAV55 EQZ53:EQZ55 EHD53:EHD55 DXH53:DXH55 DNL53:DNL55 DDP53:DDP55 CTT53:CTT55 CJX53:CJX55 CAB53:CAB55 BQF53:BQF55 BGJ53:BGJ55 AWN53:AWN55 AMR53:AMR55 ACV53:ACV55">
      <formula1>ISTEXT(JC53:JC465)</formula1>
    </dataValidation>
    <dataValidation type="custom" allowBlank="1" showInputMessage="1" showErrorMessage="1" prompt="Format texte libre" sqref="WBX46:WBX47 VSB46:VSB47 VIF46:VIF47 UYJ46:UYJ47 UON46:UON47 UER46:UER47 TUV46:TUV47 TKZ46:TKZ47 TBD46:TBD47 SRH46:SRH47 SHL46:SHL47 RXP46:RXP47 RNT46:RNT47 RDX46:RDX47 QUB46:QUB47 QKF46:QKF47 QAJ46:QAJ47 PQN46:PQN47 PGR46:PGR47 OWV46:OWV47 OMZ46:OMZ47 ODD46:ODD47 NTH46:NTH47 NJL46:NJL47 MZP46:MZP47 MPT46:MPT47 MFX46:MFX47 LWB46:LWB47 LMF46:LMF47 LCJ46:LCJ47 KSN46:KSN47 KIR46:KIR47 JYV46:JYV47 JOZ46:JOZ47 JFD46:JFD47 IVH46:IVH47 ILL46:ILL47 IBP46:IBP47 HRT46:HRT47 HHX46:HHX47 GYB46:GYB47 GOF46:GOF47 GEJ46:GEJ47 FUN46:FUN47 FKR46:FKR47 FAV46:FAV47 EQZ46:EQZ47 EHD46:EHD47 DXH46:DXH47 DNL46:DNL47 DDP46:DDP47 CTT46:CTT47 CJX46:CJX47 CAB46:CAB47 BQF46:BQF47 BGJ46:BGJ47 AWN46:AWN47 AMR46:AMR47 ACV46:ACV47 SZ46:SZ47 JD46:JD47 WVR46:WVS47 WLV46:WLW47 WBZ46:WCA47 VSD46:VSE47 VIH46:VII47 UYL46:UYM47 UOP46:UOQ47 UET46:UEU47 TUX46:TUY47 TLB46:TLC47 TBF46:TBG47 SRJ46:SRK47 SHN46:SHO47 RXR46:RXS47 RNV46:RNW47 RDZ46:REA47 QUD46:QUE47 QKH46:QKI47 QAL46:QAM47 PQP46:PQQ47 PGT46:PGU47 OWX46:OWY47 ONB46:ONC47 ODF46:ODG47 NTJ46:NTK47 NJN46:NJO47 MZR46:MZS47 MPV46:MPW47 MFZ46:MGA47 LWD46:LWE47 LMH46:LMI47 LCL46:LCM47 KSP46:KSQ47 KIT46:KIU47 JYX46:JYY47 JPB46:JPC47 JFF46:JFG47 IVJ46:IVK47 ILN46:ILO47 IBR46:IBS47 HRV46:HRW47 HHZ46:HIA47 GYD46:GYE47 GOH46:GOI47 GEL46:GEM47 FUP46:FUQ47 FKT46:FKU47 FAX46:FAY47 ERB46:ERC47 EHF46:EHG47 DXJ46:DXK47 DNN46:DNO47 DDR46:DDS47 CTV46:CTW47 CJZ46:CKA47 CAD46:CAE47 BQH46:BQI47 BGL46:BGM47 AWP46:AWQ47 AMT46:AMU47 ACX46:ACY47 TB46:TC47 JF46:JG47 WVP46:WVP47 WLT46:WLT47">
      <formula1>ISTEXT(JC46:JC379)</formula1>
    </dataValidation>
    <dataValidation type="custom" allowBlank="1" showInputMessage="1" showErrorMessage="1" prompt="Format texte libre" sqref="JD42:JD44 WVP42:WVP44 WLT42:WLT44 WBX42:WBX44 VSB42:VSB44 VIF42:VIF44 UYJ42:UYJ44 UON42:UON44 UER42:UER44 TUV42:TUV44 TKZ42:TKZ44 TBD42:TBD44 SRH42:SRH44 SHL42:SHL44 RXP42:RXP44 RNT42:RNT44 RDX42:RDX44 QUB42:QUB44 QKF42:QKF44 QAJ42:QAJ44 PQN42:PQN44 PGR42:PGR44 OWV42:OWV44 OMZ42:OMZ44 ODD42:ODD44 NTH42:NTH44 NJL42:NJL44 MZP42:MZP44 MPT42:MPT44 MFX42:MFX44 LWB42:LWB44 LMF42:LMF44 LCJ42:LCJ44 KSN42:KSN44 KIR42:KIR44 JYV42:JYV44 JOZ42:JOZ44 JFD42:JFD44 IVH42:IVH44 ILL42:ILL44 IBP42:IBP44 HRT42:HRT44 HHX42:HHX44 GYB42:GYB44 GOF42:GOF44 GEJ42:GEJ44 FUN42:FUN44 FKR42:FKR44 FAV42:FAV44 EQZ42:EQZ44 EHD42:EHD44 DXH42:DXH44 DNL42:DNL44 DDP42:DDP44 CTT42:CTT44 CJX42:CJX44 CAB42:CAB44 BQF42:BQF44 BGJ42:BGJ44 AWN42:AWN44 AMR42:AMR44 ACV42:ACV44 SZ42:SZ44">
      <formula1>ISTEXT(JD42:JD538)</formula1>
    </dataValidation>
    <dataValidation type="custom" allowBlank="1" showInputMessage="1" showErrorMessage="1" prompt="Format texte libre" sqref="AMR38:AMR40 AWN38:AWN40 BGJ38:BGJ40 BQF38:BQF40 CAB38:CAB40 CJX38:CJX40 CTT38:CTT40 DDP38:DDP40 DNL38:DNL40 DXH38:DXH40 EHD38:EHD40 EQZ38:EQZ40 FAV38:FAV40 FKR38:FKR40 FUN38:FUN40 GEJ38:GEJ40 GOF38:GOF40 GYB38:GYB40 HHX38:HHX40 HRT38:HRT40 IBP38:IBP40 ILL38:ILL40 IVH38:IVH40 JFD38:JFD40 JOZ38:JOZ40 JYV38:JYV40 KIR38:KIR40 KSN38:KSN40 LCJ38:LCJ40 LMF38:LMF40 LWB38:LWB40 MFX38:MFX40 MPT38:MPT40 MZP38:MZP40 NJL38:NJL40 NTH38:NTH40 ODD38:ODD40 OMZ38:OMZ40 OWV38:OWV40 PGR38:PGR40 PQN38:PQN40 QAJ38:QAJ40 QKF38:QKF40 QUB38:QUB40 RDX38:RDX40 RNT38:RNT40 RXP38:RXP40 SHL38:SHL40 SRH38:SRH40 TBD38:TBD40 TKZ38:TKZ40 TUV38:TUV40 UER38:UER40 UON38:UON40 UYJ38:UYJ40 VIF38:VIF40 VSB38:VSB40 WBX38:WBX40 WLT38:WLT40 WVP38:WVP40 JD38:JD40 SZ38:SZ40 ACV38:ACV40">
      <formula1>ISTEXT(JC38:JC375)</formula1>
    </dataValidation>
    <dataValidation type="custom" allowBlank="1" showInputMessage="1" showErrorMessage="1" prompt="Format texte libre" sqref="WLT31:WLT32 WBX31:WBX32 VSB31:VSB32 VIF31:VIF32 UYJ31:UYJ32 UON31:UON32 UER31:UER32 TUV31:TUV32 TKZ31:TKZ32 TBD31:TBD32 SRH31:SRH32 SHL31:SHL32 RXP31:RXP32 RNT31:RNT32 RDX31:RDX32 QUB31:QUB32 QKF31:QKF32 QAJ31:QAJ32 PQN31:PQN32 PGR31:PGR32 OWV31:OWV32 OMZ31:OMZ32 ODD31:ODD32 NTH31:NTH32 NJL31:NJL32 MZP31:MZP32 MPT31:MPT32 MFX31:MFX32 LWB31:LWB32 LMF31:LMF32 LCJ31:LCJ32 KSN31:KSN32 KIR31:KIR32 JYV31:JYV32 JOZ31:JOZ32 JFD31:JFD32 IVH31:IVH32 ILL31:ILL32 IBP31:IBP32 HRT31:HRT32 HHX31:HHX32 GYB31:GYB32 GOF31:GOF32 GEJ31:GEJ32 FUN31:FUN32 FKR31:FKR32 FAV31:FAV32 EQZ31:EQZ32 EHD31:EHD32 DXH31:DXH32 DNL31:DNL32 DDP31:DDP32 CTT31:CTT32 CJX31:CJX32 CAB31:CAB32 BQF31:BQF32 BGJ31:BGJ32 AWN31:AWN32 AMR31:AMR32 ACV31:ACV32 SZ31:SZ32 JD31:JD32 WVP31:WVP32">
      <formula1>ISTEXT(JD31:JD466)</formula1>
    </dataValidation>
    <dataValidation type="custom" allowBlank="1" showInputMessage="1" showErrorMessage="1" prompt="Format texte libre" sqref="C14:C15">
      <formula1>ISTEXT(C14:C466)</formula1>
    </dataValidation>
    <dataValidation type="custom" allowBlank="1" showInputMessage="1" showErrorMessage="1" prompt="Format texte libre" sqref="SZ14:SZ15 ACV14:ACV15 AMR14:AMR15 AWN14:AWN15 BGJ14:BGJ15 BQF14:BQF15 CAB14:CAB15 CJX14:CJX15 CTT14:CTT15 DDP14:DDP15 DNL14:DNL15 DXH14:DXH15 EHD14:EHD15 EQZ14:EQZ15 FAV14:FAV15 FKR14:FKR15 FUN14:FUN15 GEJ14:GEJ15 GOF14:GOF15 GYB14:GYB15 HHX14:HHX15 HRT14:HRT15 IBP14:IBP15 ILL14:ILL15 IVH14:IVH15 JFD14:JFD15 JOZ14:JOZ15 JYV14:JYV15 KIR14:KIR15 KSN14:KSN15 LCJ14:LCJ15 LMF14:LMF15 LWB14:LWB15 MFX14:MFX15 MPT14:MPT15 MZP14:MZP15 NJL14:NJL15 NTH14:NTH15 ODD14:ODD15 OMZ14:OMZ15 OWV14:OWV15 PGR14:PGR15 PQN14:PQN15 QAJ14:QAJ15 QKF14:QKF15 QUB14:QUB15 RDX14:RDX15 RNT14:RNT15 RXP14:RXP15 SHL14:SHL15 SRH14:SRH15 TBD14:TBD15 TKZ14:TKZ15 TUV14:TUV15 UER14:UER15 UON14:UON15 UYJ14:UYJ15 VIF14:VIF15 VSB14:VSB15 WBX14:WBX15 WLT14:WLT15 WVP14:WVP15 JD14:JD15">
      <formula1>ISTEXT(JD14:JD357)</formula1>
    </dataValidation>
    <dataValidation type="custom" allowBlank="1" showInputMessage="1" showErrorMessage="1" prompt="Format texte libre" sqref="WLT12:WLT13 WBX12:WBX13 VSB12:VSB13 VIF12:VIF13 UYJ12:UYJ13 UON12:UON13 UER12:UER13 TUV12:TUV13 TKZ12:TKZ13 TBD12:TBD13 SRH12:SRH13 SHL12:SHL13 RXP12:RXP13 RNT12:RNT13 RDX12:RDX13 QUB12:QUB13 QKF12:QKF13 QAJ12:QAJ13 PQN12:PQN13 PGR12:PGR13 OWV12:OWV13 OMZ12:OMZ13 ODD12:ODD13 NTH12:NTH13 NJL12:NJL13 MZP12:MZP13 MPT12:MPT13 MFX12:MFX13 LWB12:LWB13 LMF12:LMF13 LCJ12:LCJ13 KSN12:KSN13 KIR12:KIR13 JYV12:JYV13 JOZ12:JOZ13 JFD12:JFD13 IVH12:IVH13 ILL12:ILL13 IBP12:IBP13 HRT12:HRT13 HHX12:HHX13 GYB12:GYB13 GOF12:GOF13 GEJ12:GEJ13 FUN12:FUN13 FKR12:FKR13 FAV12:FAV13 EQZ12:EQZ13 EHD12:EHD13 DXH12:DXH13 DNL12:DNL13 DDP12:DDP13 CTT12:CTT13 CJX12:CJX13 CAB12:CAB13 BQF12:BQF13 BGJ12:BGJ13 AWN12:AWN13 AMR12:AMR13 ACV12:ACV13 SZ12:SZ13 JD12:JD13 WVP12:WVP13">
      <formula1>ISTEXT(JD12:JD354)</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sqref="A1:A15"/>
    </sheetView>
  </sheetViews>
  <sheetFormatPr defaultRowHeight="14.5" x14ac:dyDescent="0.35"/>
  <sheetData>
    <row r="1" spans="1:1" x14ac:dyDescent="0.35">
      <c r="A1" t="s">
        <v>404</v>
      </c>
    </row>
    <row r="2" spans="1:1" x14ac:dyDescent="0.35">
      <c r="A2" t="s">
        <v>142</v>
      </c>
    </row>
    <row r="3" spans="1:1" x14ac:dyDescent="0.35">
      <c r="A3" t="s">
        <v>70</v>
      </c>
    </row>
    <row r="4" spans="1:1" x14ac:dyDescent="0.35">
      <c r="A4" t="s">
        <v>405</v>
      </c>
    </row>
    <row r="5" spans="1:1" x14ac:dyDescent="0.35">
      <c r="A5" t="s">
        <v>406</v>
      </c>
    </row>
    <row r="6" spans="1:1" x14ac:dyDescent="0.35">
      <c r="A6" t="s">
        <v>407</v>
      </c>
    </row>
    <row r="7" spans="1:1" x14ac:dyDescent="0.35">
      <c r="A7" t="s">
        <v>408</v>
      </c>
    </row>
    <row r="8" spans="1:1" x14ac:dyDescent="0.35">
      <c r="A8" t="s">
        <v>409</v>
      </c>
    </row>
    <row r="9" spans="1:1" x14ac:dyDescent="0.35">
      <c r="A9" t="s">
        <v>410</v>
      </c>
    </row>
    <row r="10" spans="1:1" x14ac:dyDescent="0.35">
      <c r="A10" t="s">
        <v>411</v>
      </c>
    </row>
    <row r="11" spans="1:1" x14ac:dyDescent="0.35">
      <c r="A11" t="s">
        <v>31</v>
      </c>
    </row>
    <row r="12" spans="1:1" x14ac:dyDescent="0.35">
      <c r="A12" t="s">
        <v>32</v>
      </c>
    </row>
    <row r="13" spans="1:1" x14ac:dyDescent="0.35">
      <c r="A13" t="s">
        <v>35</v>
      </c>
    </row>
    <row r="14" spans="1:1" x14ac:dyDescent="0.35">
      <c r="A14" t="s">
        <v>36</v>
      </c>
    </row>
    <row r="15" spans="1:1" x14ac:dyDescent="0.35">
      <c r="A15" t="s">
        <v>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3:Q115"/>
  <sheetViews>
    <sheetView topLeftCell="A10" workbookViewId="0">
      <selection activeCell="I13" sqref="I13"/>
    </sheetView>
  </sheetViews>
  <sheetFormatPr defaultColWidth="10" defaultRowHeight="14.5" x14ac:dyDescent="0.35"/>
  <cols>
    <col min="1" max="1" width="11" style="29" customWidth="1"/>
    <col min="2" max="2" width="6.54296875" style="29" customWidth="1"/>
    <col min="3" max="3" width="71.36328125" style="49" customWidth="1"/>
    <col min="4" max="4" width="15.81640625" style="29" bestFit="1" customWidth="1"/>
    <col min="5" max="5" width="15.36328125" style="29" hidden="1" customWidth="1"/>
    <col min="6" max="6" width="10.36328125" style="29" hidden="1" customWidth="1"/>
    <col min="7" max="7" width="14.6328125" style="29" bestFit="1" customWidth="1"/>
    <col min="8" max="8" width="10" style="29"/>
    <col min="9" max="9" width="11.08984375" style="29" bestFit="1" customWidth="1"/>
    <col min="10" max="16384" width="10" style="29"/>
  </cols>
  <sheetData>
    <row r="3" spans="1:6" ht="21.5" thickBot="1" x14ac:dyDescent="0.4">
      <c r="A3" s="26" t="s">
        <v>186</v>
      </c>
      <c r="B3" s="27" t="s">
        <v>187</v>
      </c>
      <c r="C3" s="28" t="s">
        <v>188</v>
      </c>
      <c r="D3" s="27" t="s">
        <v>189</v>
      </c>
      <c r="E3" s="27" t="s">
        <v>190</v>
      </c>
      <c r="F3" s="27" t="s">
        <v>191</v>
      </c>
    </row>
    <row r="4" spans="1:6" ht="31.5" x14ac:dyDescent="0.35">
      <c r="A4" s="257" t="s">
        <v>192</v>
      </c>
      <c r="B4" s="30">
        <v>1</v>
      </c>
      <c r="C4" s="31" t="s">
        <v>193</v>
      </c>
      <c r="D4" s="32">
        <v>3895</v>
      </c>
      <c r="E4" s="33"/>
      <c r="F4" s="33"/>
    </row>
    <row r="5" spans="1:6" x14ac:dyDescent="0.35">
      <c r="A5" s="258"/>
      <c r="B5" s="30">
        <v>2</v>
      </c>
      <c r="C5" s="31" t="s">
        <v>194</v>
      </c>
      <c r="D5" s="32">
        <v>20379</v>
      </c>
      <c r="E5" s="33"/>
      <c r="F5" s="33"/>
    </row>
    <row r="6" spans="1:6" ht="31.5" x14ac:dyDescent="0.35">
      <c r="A6" s="258"/>
      <c r="B6" s="30">
        <v>3</v>
      </c>
      <c r="C6" s="34" t="s">
        <v>195</v>
      </c>
      <c r="D6" s="32">
        <v>49602</v>
      </c>
      <c r="E6" s="33"/>
      <c r="F6" s="33"/>
    </row>
    <row r="7" spans="1:6" x14ac:dyDescent="0.35">
      <c r="A7" s="258"/>
      <c r="B7" s="30">
        <v>4</v>
      </c>
      <c r="C7" s="35" t="s">
        <v>196</v>
      </c>
      <c r="D7" s="32">
        <v>37200</v>
      </c>
      <c r="E7" s="33"/>
      <c r="F7" s="33"/>
    </row>
    <row r="8" spans="1:6" x14ac:dyDescent="0.35">
      <c r="A8" s="258"/>
      <c r="B8" s="30">
        <v>5</v>
      </c>
      <c r="C8" s="36" t="s">
        <v>197</v>
      </c>
      <c r="D8" s="32">
        <v>12118</v>
      </c>
      <c r="E8" s="33"/>
      <c r="F8" s="33"/>
    </row>
    <row r="9" spans="1:6" x14ac:dyDescent="0.35">
      <c r="A9" s="258"/>
      <c r="B9" s="30">
        <v>6</v>
      </c>
      <c r="C9" s="36" t="s">
        <v>198</v>
      </c>
      <c r="D9" s="32">
        <v>523</v>
      </c>
      <c r="E9" s="33"/>
      <c r="F9" s="33"/>
    </row>
    <row r="10" spans="1:6" x14ac:dyDescent="0.35">
      <c r="A10" s="258"/>
      <c r="B10" s="30">
        <v>7</v>
      </c>
      <c r="C10" s="36" t="s">
        <v>199</v>
      </c>
      <c r="D10" s="32">
        <v>4655</v>
      </c>
      <c r="E10" s="33"/>
      <c r="F10" s="33"/>
    </row>
    <row r="11" spans="1:6" x14ac:dyDescent="0.35">
      <c r="A11" s="258"/>
      <c r="B11" s="30">
        <v>8</v>
      </c>
      <c r="C11" s="36" t="s">
        <v>200</v>
      </c>
      <c r="D11" s="32">
        <v>30323.41</v>
      </c>
      <c r="E11" s="33"/>
      <c r="F11" s="33"/>
    </row>
    <row r="12" spans="1:6" x14ac:dyDescent="0.35">
      <c r="A12" s="258"/>
      <c r="B12" s="30">
        <v>9</v>
      </c>
      <c r="C12" s="36" t="s">
        <v>201</v>
      </c>
      <c r="D12" s="32">
        <v>9510</v>
      </c>
      <c r="E12" s="33"/>
      <c r="F12" s="33"/>
    </row>
    <row r="13" spans="1:6" x14ac:dyDescent="0.35">
      <c r="A13" s="258"/>
      <c r="B13" s="30">
        <v>10</v>
      </c>
      <c r="C13" s="36" t="s">
        <v>202</v>
      </c>
      <c r="D13" s="37">
        <v>0</v>
      </c>
      <c r="E13" s="37"/>
      <c r="F13" s="33"/>
    </row>
    <row r="14" spans="1:6" x14ac:dyDescent="0.35">
      <c r="A14" s="258"/>
      <c r="B14" s="30">
        <v>11</v>
      </c>
      <c r="C14" s="36" t="s">
        <v>203</v>
      </c>
      <c r="D14" s="32">
        <v>13725</v>
      </c>
      <c r="E14" s="33"/>
      <c r="F14" s="33"/>
    </row>
    <row r="15" spans="1:6" ht="21" x14ac:dyDescent="0.35">
      <c r="A15" s="258"/>
      <c r="B15" s="30">
        <v>12</v>
      </c>
      <c r="C15" s="36" t="s">
        <v>204</v>
      </c>
      <c r="D15" s="32">
        <v>20000</v>
      </c>
      <c r="E15" s="33"/>
      <c r="F15" s="33"/>
    </row>
    <row r="16" spans="1:6" x14ac:dyDescent="0.35">
      <c r="A16" s="258"/>
      <c r="B16" s="30">
        <v>13</v>
      </c>
      <c r="C16" s="36" t="s">
        <v>205</v>
      </c>
      <c r="D16" s="32">
        <v>12810</v>
      </c>
      <c r="E16" s="33"/>
      <c r="F16" s="33"/>
    </row>
    <row r="17" spans="1:17" ht="20.5" customHeight="1" x14ac:dyDescent="0.35">
      <c r="A17" s="258"/>
      <c r="B17" s="30">
        <v>14</v>
      </c>
      <c r="C17" s="36" t="s">
        <v>206</v>
      </c>
      <c r="D17" s="32">
        <v>19513</v>
      </c>
      <c r="E17" s="33"/>
      <c r="F17" s="33"/>
    </row>
    <row r="18" spans="1:17" x14ac:dyDescent="0.35">
      <c r="A18" s="258"/>
      <c r="B18" s="30">
        <v>15</v>
      </c>
      <c r="C18" s="36" t="s">
        <v>207</v>
      </c>
      <c r="D18" s="32">
        <v>6891</v>
      </c>
      <c r="E18" s="33"/>
      <c r="F18" s="33"/>
    </row>
    <row r="19" spans="1:17" x14ac:dyDescent="0.35">
      <c r="A19" s="258"/>
      <c r="B19" s="30">
        <v>16</v>
      </c>
      <c r="C19" s="31" t="s">
        <v>208</v>
      </c>
      <c r="D19" s="38">
        <v>1524</v>
      </c>
      <c r="E19" s="33"/>
      <c r="F19" s="33"/>
      <c r="G19" s="39"/>
    </row>
    <row r="20" spans="1:17" x14ac:dyDescent="0.35">
      <c r="A20" s="258"/>
      <c r="B20" s="30">
        <v>17</v>
      </c>
      <c r="C20" s="36" t="s">
        <v>209</v>
      </c>
      <c r="D20" s="32">
        <v>20130</v>
      </c>
      <c r="E20" s="33"/>
      <c r="F20" s="33"/>
      <c r="H20" s="39"/>
    </row>
    <row r="21" spans="1:17" x14ac:dyDescent="0.35">
      <c r="A21" s="258"/>
      <c r="B21" s="30">
        <v>18</v>
      </c>
      <c r="C21" s="40" t="s">
        <v>210</v>
      </c>
      <c r="D21" s="32">
        <v>138720</v>
      </c>
      <c r="E21" s="41"/>
      <c r="F21" s="33"/>
      <c r="H21" s="39"/>
    </row>
    <row r="22" spans="1:17" ht="15" thickBot="1" x14ac:dyDescent="0.4">
      <c r="A22" s="259"/>
      <c r="B22" s="30">
        <v>19</v>
      </c>
      <c r="C22" s="36" t="s">
        <v>211</v>
      </c>
      <c r="D22" s="37">
        <v>0</v>
      </c>
      <c r="E22" s="37"/>
      <c r="F22" s="33"/>
      <c r="H22" s="39"/>
    </row>
    <row r="23" spans="1:17" ht="21" x14ac:dyDescent="0.35">
      <c r="A23" s="260" t="s">
        <v>212</v>
      </c>
      <c r="B23" s="42">
        <v>20</v>
      </c>
      <c r="C23" s="36" t="s">
        <v>213</v>
      </c>
      <c r="D23" s="32">
        <v>19333.22</v>
      </c>
      <c r="E23" s="33"/>
      <c r="F23" s="33"/>
      <c r="H23" s="39"/>
    </row>
    <row r="24" spans="1:17" ht="21" x14ac:dyDescent="0.35">
      <c r="A24" s="261"/>
      <c r="B24" s="42">
        <v>21</v>
      </c>
      <c r="C24" s="36" t="s">
        <v>214</v>
      </c>
      <c r="D24" s="32">
        <v>28158</v>
      </c>
      <c r="E24" s="33"/>
      <c r="F24" s="33"/>
    </row>
    <row r="25" spans="1:17" ht="21" x14ac:dyDescent="0.35">
      <c r="A25" s="261"/>
      <c r="B25" s="42">
        <v>22</v>
      </c>
      <c r="C25" s="36" t="s">
        <v>215</v>
      </c>
      <c r="D25" s="32">
        <v>66820</v>
      </c>
      <c r="E25" s="33"/>
      <c r="F25" s="33"/>
    </row>
    <row r="26" spans="1:17" x14ac:dyDescent="0.35">
      <c r="A26" s="261"/>
      <c r="B26" s="42">
        <v>23</v>
      </c>
      <c r="C26" s="36" t="s">
        <v>21</v>
      </c>
      <c r="D26" s="32">
        <v>58143</v>
      </c>
      <c r="E26" s="33"/>
      <c r="F26" s="33"/>
    </row>
    <row r="27" spans="1:17" ht="21" x14ac:dyDescent="0.35">
      <c r="A27" s="261"/>
      <c r="B27" s="42">
        <v>24</v>
      </c>
      <c r="C27" s="36" t="s">
        <v>22</v>
      </c>
      <c r="D27" s="32">
        <v>51416</v>
      </c>
      <c r="E27" s="33"/>
      <c r="F27" s="33"/>
    </row>
    <row r="28" spans="1:17" ht="21" x14ac:dyDescent="0.35">
      <c r="A28" s="261"/>
      <c r="B28" s="42">
        <v>25</v>
      </c>
      <c r="C28" s="36" t="s">
        <v>216</v>
      </c>
      <c r="D28" s="37">
        <v>0</v>
      </c>
      <c r="E28" s="37"/>
      <c r="F28" s="33"/>
    </row>
    <row r="29" spans="1:17" ht="21" x14ac:dyDescent="0.35">
      <c r="A29" s="261"/>
      <c r="B29" s="42">
        <v>26</v>
      </c>
      <c r="C29" s="40" t="s">
        <v>217</v>
      </c>
      <c r="D29" s="32">
        <v>8518</v>
      </c>
      <c r="E29" s="33"/>
      <c r="F29" s="33"/>
      <c r="G29" s="263"/>
      <c r="H29" s="263"/>
      <c r="I29" s="263"/>
      <c r="J29" s="263"/>
      <c r="K29" s="263"/>
      <c r="L29" s="263"/>
      <c r="M29" s="263"/>
      <c r="N29" s="263"/>
      <c r="O29" s="263"/>
      <c r="P29" s="263"/>
      <c r="Q29" s="263"/>
    </row>
    <row r="30" spans="1:17" ht="22" customHeight="1" x14ac:dyDescent="0.35">
      <c r="A30" s="261"/>
      <c r="B30" s="42">
        <v>27</v>
      </c>
      <c r="C30" s="36" t="s">
        <v>218</v>
      </c>
      <c r="D30" s="32">
        <v>10410</v>
      </c>
      <c r="E30" s="33"/>
      <c r="F30" s="33"/>
    </row>
    <row r="31" spans="1:17" ht="17.5" customHeight="1" x14ac:dyDescent="0.35">
      <c r="A31" s="261"/>
      <c r="B31" s="42">
        <v>28</v>
      </c>
      <c r="C31" s="36" t="s">
        <v>219</v>
      </c>
      <c r="D31" s="32">
        <v>48800</v>
      </c>
      <c r="E31" s="33"/>
      <c r="F31" s="33"/>
    </row>
    <row r="32" spans="1:17" x14ac:dyDescent="0.35">
      <c r="A32" s="261"/>
      <c r="B32" s="42">
        <v>29</v>
      </c>
      <c r="C32" s="36" t="s">
        <v>220</v>
      </c>
      <c r="D32" s="32">
        <v>8821</v>
      </c>
      <c r="E32" s="33"/>
      <c r="F32" s="33"/>
    </row>
    <row r="33" spans="1:7" x14ac:dyDescent="0.35">
      <c r="A33" s="261"/>
      <c r="B33" s="43">
        <v>30</v>
      </c>
      <c r="C33" s="44" t="s">
        <v>221</v>
      </c>
      <c r="D33" s="32">
        <v>34500</v>
      </c>
      <c r="E33" s="33"/>
      <c r="F33" s="33"/>
    </row>
    <row r="34" spans="1:7" x14ac:dyDescent="0.35">
      <c r="A34" s="261"/>
      <c r="B34" s="42">
        <v>31</v>
      </c>
      <c r="C34" s="36" t="s">
        <v>222</v>
      </c>
      <c r="D34" s="32">
        <v>3982</v>
      </c>
      <c r="E34" s="33"/>
      <c r="F34" s="33"/>
    </row>
    <row r="35" spans="1:7" ht="15" thickBot="1" x14ac:dyDescent="0.4">
      <c r="A35" s="262"/>
      <c r="B35" s="42">
        <v>32</v>
      </c>
      <c r="C35" s="36" t="s">
        <v>223</v>
      </c>
      <c r="D35" s="37">
        <v>0</v>
      </c>
      <c r="E35" s="37"/>
      <c r="F35" s="33"/>
    </row>
    <row r="36" spans="1:7" x14ac:dyDescent="0.35">
      <c r="A36" s="260" t="s">
        <v>224</v>
      </c>
      <c r="B36" s="42">
        <v>33</v>
      </c>
      <c r="C36" s="36" t="s">
        <v>225</v>
      </c>
      <c r="D36" s="32">
        <v>11722</v>
      </c>
      <c r="E36" s="33"/>
      <c r="F36" s="33"/>
    </row>
    <row r="37" spans="1:7" x14ac:dyDescent="0.35">
      <c r="A37" s="261"/>
      <c r="B37" s="42">
        <v>34</v>
      </c>
      <c r="C37" s="36" t="s">
        <v>226</v>
      </c>
      <c r="D37" s="32">
        <v>17626</v>
      </c>
      <c r="E37" s="33"/>
      <c r="F37" s="33"/>
    </row>
    <row r="38" spans="1:7" x14ac:dyDescent="0.35">
      <c r="A38" s="261"/>
      <c r="B38" s="42">
        <v>35</v>
      </c>
      <c r="C38" s="36" t="s">
        <v>23</v>
      </c>
      <c r="D38" s="32">
        <v>22410</v>
      </c>
      <c r="E38" s="33"/>
      <c r="F38" s="33"/>
    </row>
    <row r="39" spans="1:7" x14ac:dyDescent="0.35">
      <c r="A39" s="261"/>
      <c r="B39" s="42">
        <v>36</v>
      </c>
      <c r="C39" s="36" t="s">
        <v>227</v>
      </c>
      <c r="D39" s="32">
        <v>35026</v>
      </c>
      <c r="E39" s="33"/>
      <c r="F39" s="33"/>
    </row>
    <row r="40" spans="1:7" x14ac:dyDescent="0.35">
      <c r="A40" s="261"/>
      <c r="B40" s="42">
        <v>37</v>
      </c>
      <c r="C40" s="36" t="s">
        <v>228</v>
      </c>
      <c r="D40" s="32">
        <v>6354</v>
      </c>
      <c r="E40" s="33"/>
      <c r="F40" s="33"/>
      <c r="G40" s="39"/>
    </row>
    <row r="41" spans="1:7" x14ac:dyDescent="0.35">
      <c r="A41" s="261"/>
      <c r="B41" s="42">
        <v>38</v>
      </c>
      <c r="C41" s="36" t="s">
        <v>229</v>
      </c>
      <c r="D41" s="32">
        <v>84000</v>
      </c>
      <c r="E41" s="33"/>
      <c r="F41" s="33"/>
    </row>
    <row r="42" spans="1:7" x14ac:dyDescent="0.35">
      <c r="A42" s="261"/>
      <c r="B42" s="42">
        <v>39</v>
      </c>
      <c r="C42" s="36" t="s">
        <v>230</v>
      </c>
      <c r="D42" s="32">
        <v>75000</v>
      </c>
      <c r="E42" s="41"/>
      <c r="F42" s="33"/>
    </row>
    <row r="43" spans="1:7" x14ac:dyDescent="0.35">
      <c r="A43" s="261"/>
      <c r="B43" s="42">
        <v>40</v>
      </c>
      <c r="C43" s="36" t="s">
        <v>231</v>
      </c>
      <c r="D43" s="32">
        <v>25474</v>
      </c>
      <c r="E43" s="33"/>
      <c r="F43" s="33"/>
    </row>
    <row r="44" spans="1:7" x14ac:dyDescent="0.35">
      <c r="A44" s="261"/>
      <c r="B44" s="42">
        <v>41</v>
      </c>
      <c r="C44" s="36" t="s">
        <v>232</v>
      </c>
      <c r="D44" s="37">
        <v>0</v>
      </c>
      <c r="E44" s="37"/>
      <c r="F44" s="33"/>
    </row>
    <row r="45" spans="1:7" x14ac:dyDescent="0.35">
      <c r="A45" s="261"/>
      <c r="B45" s="42">
        <v>42</v>
      </c>
      <c r="C45" s="36" t="s">
        <v>24</v>
      </c>
      <c r="D45" s="37">
        <v>0</v>
      </c>
      <c r="E45" s="37"/>
      <c r="F45" s="33"/>
    </row>
    <row r="46" spans="1:7" x14ac:dyDescent="0.35">
      <c r="A46" s="261"/>
      <c r="B46" s="43">
        <v>43</v>
      </c>
      <c r="C46" s="44" t="s">
        <v>233</v>
      </c>
      <c r="D46" s="41">
        <v>15000</v>
      </c>
      <c r="E46" s="41"/>
      <c r="F46" s="33"/>
    </row>
    <row r="47" spans="1:7" x14ac:dyDescent="0.35">
      <c r="A47" s="261"/>
      <c r="B47" s="42">
        <v>44</v>
      </c>
      <c r="C47" s="36" t="s">
        <v>234</v>
      </c>
      <c r="D47" s="32">
        <v>17949</v>
      </c>
      <c r="E47" s="33"/>
      <c r="F47" s="33"/>
    </row>
    <row r="48" spans="1:7" x14ac:dyDescent="0.35">
      <c r="A48" s="261"/>
      <c r="B48" s="42">
        <v>45</v>
      </c>
      <c r="C48" s="36" t="s">
        <v>235</v>
      </c>
      <c r="D48" s="32">
        <v>13392</v>
      </c>
      <c r="E48" s="33"/>
      <c r="F48" s="33"/>
    </row>
    <row r="49" spans="1:7" x14ac:dyDescent="0.35">
      <c r="A49" s="261"/>
      <c r="B49" s="42">
        <v>46</v>
      </c>
      <c r="C49" s="36" t="s">
        <v>236</v>
      </c>
      <c r="D49" s="32">
        <v>14073</v>
      </c>
      <c r="E49" s="33"/>
      <c r="F49" s="33"/>
      <c r="G49" s="39"/>
    </row>
    <row r="50" spans="1:7" x14ac:dyDescent="0.35">
      <c r="A50" s="261"/>
      <c r="B50" s="42">
        <v>47</v>
      </c>
      <c r="C50" s="36" t="s">
        <v>26</v>
      </c>
      <c r="D50" s="32">
        <v>2500</v>
      </c>
      <c r="E50" s="41"/>
      <c r="F50" s="33"/>
    </row>
    <row r="51" spans="1:7" x14ac:dyDescent="0.35">
      <c r="A51" s="261"/>
      <c r="B51" s="42">
        <v>48</v>
      </c>
      <c r="C51" s="36" t="s">
        <v>27</v>
      </c>
      <c r="D51" s="32">
        <v>7826</v>
      </c>
      <c r="E51" s="33"/>
      <c r="F51" s="33"/>
    </row>
    <row r="52" spans="1:7" x14ac:dyDescent="0.35">
      <c r="A52" s="261"/>
      <c r="B52" s="42">
        <v>49</v>
      </c>
      <c r="C52" s="36" t="s">
        <v>237</v>
      </c>
      <c r="D52" s="32">
        <v>5002</v>
      </c>
      <c r="E52" s="33"/>
      <c r="F52" s="33"/>
    </row>
    <row r="53" spans="1:7" x14ac:dyDescent="0.35">
      <c r="A53" s="261"/>
      <c r="B53" s="42">
        <v>50</v>
      </c>
      <c r="C53" s="36" t="s">
        <v>238</v>
      </c>
      <c r="D53" s="32">
        <v>3250</v>
      </c>
      <c r="E53" s="41"/>
      <c r="F53" s="33"/>
      <c r="G53" s="45"/>
    </row>
    <row r="54" spans="1:7" x14ac:dyDescent="0.35">
      <c r="A54" s="261"/>
      <c r="B54" s="42">
        <v>51</v>
      </c>
      <c r="C54" s="36" t="s">
        <v>239</v>
      </c>
      <c r="D54" s="32">
        <v>2712</v>
      </c>
      <c r="E54" s="33"/>
      <c r="F54" s="33"/>
      <c r="G54" s="45"/>
    </row>
    <row r="55" spans="1:7" ht="21" x14ac:dyDescent="0.35">
      <c r="A55" s="261"/>
      <c r="B55" s="42">
        <v>52</v>
      </c>
      <c r="C55" s="36" t="s">
        <v>28</v>
      </c>
      <c r="D55" s="32">
        <v>1735</v>
      </c>
      <c r="E55" s="41"/>
      <c r="F55" s="33"/>
    </row>
    <row r="56" spans="1:7" x14ac:dyDescent="0.35">
      <c r="A56" s="261"/>
      <c r="B56" s="42">
        <v>53</v>
      </c>
      <c r="C56" s="36" t="s">
        <v>240</v>
      </c>
      <c r="D56" s="32" t="e">
        <f>68288-#REF!</f>
        <v>#REF!</v>
      </c>
      <c r="E56" s="33"/>
      <c r="F56" s="33"/>
    </row>
    <row r="57" spans="1:7" x14ac:dyDescent="0.35">
      <c r="A57" s="261"/>
      <c r="B57" s="42">
        <v>54</v>
      </c>
      <c r="C57" s="36" t="s">
        <v>241</v>
      </c>
      <c r="D57" s="32">
        <v>10777</v>
      </c>
      <c r="E57" s="33"/>
      <c r="F57" s="33"/>
    </row>
    <row r="58" spans="1:7" ht="21" x14ac:dyDescent="0.35">
      <c r="A58" s="261"/>
      <c r="B58" s="42">
        <v>55</v>
      </c>
      <c r="C58" s="36" t="s">
        <v>29</v>
      </c>
      <c r="D58" s="32">
        <v>10000</v>
      </c>
      <c r="E58" s="33"/>
      <c r="F58" s="33"/>
    </row>
    <row r="59" spans="1:7" x14ac:dyDescent="0.35">
      <c r="A59" s="261"/>
      <c r="B59" s="42">
        <v>56</v>
      </c>
      <c r="C59" s="46" t="s">
        <v>30</v>
      </c>
      <c r="D59" s="32">
        <v>16163</v>
      </c>
      <c r="E59" s="33"/>
      <c r="F59" s="33"/>
    </row>
    <row r="60" spans="1:7" x14ac:dyDescent="0.35">
      <c r="A60" s="261"/>
      <c r="B60" s="42">
        <v>57</v>
      </c>
      <c r="C60" s="36" t="s">
        <v>242</v>
      </c>
      <c r="D60" s="32">
        <v>30000</v>
      </c>
      <c r="E60" s="41"/>
      <c r="F60" s="33"/>
    </row>
    <row r="61" spans="1:7" x14ac:dyDescent="0.35">
      <c r="A61" s="261"/>
      <c r="B61" s="42">
        <v>58</v>
      </c>
      <c r="C61" s="36" t="s">
        <v>243</v>
      </c>
      <c r="D61" s="32">
        <v>22000</v>
      </c>
      <c r="E61" s="41"/>
      <c r="F61" s="33"/>
    </row>
    <row r="62" spans="1:7" x14ac:dyDescent="0.35">
      <c r="A62" s="261"/>
      <c r="B62" s="42">
        <v>59</v>
      </c>
      <c r="C62" s="36" t="s">
        <v>244</v>
      </c>
      <c r="D62" s="32">
        <v>46000</v>
      </c>
      <c r="E62" s="41"/>
      <c r="F62" s="33"/>
    </row>
    <row r="63" spans="1:7" ht="15" thickBot="1" x14ac:dyDescent="0.4">
      <c r="A63" s="262"/>
      <c r="B63" s="42">
        <v>60</v>
      </c>
      <c r="C63" s="36" t="s">
        <v>245</v>
      </c>
      <c r="D63" s="32">
        <v>60000</v>
      </c>
      <c r="E63" s="41"/>
      <c r="F63" s="33"/>
    </row>
    <row r="64" spans="1:7" ht="21" x14ac:dyDescent="0.35">
      <c r="A64" s="264" t="s">
        <v>246</v>
      </c>
      <c r="B64" s="42">
        <v>61</v>
      </c>
      <c r="C64" s="36" t="s">
        <v>31</v>
      </c>
      <c r="D64" s="32">
        <v>1043</v>
      </c>
      <c r="E64" s="33"/>
      <c r="F64" s="33"/>
    </row>
    <row r="65" spans="1:6" x14ac:dyDescent="0.35">
      <c r="A65" s="265"/>
      <c r="B65" s="42">
        <v>62</v>
      </c>
      <c r="C65" s="36" t="s">
        <v>32</v>
      </c>
      <c r="D65" s="32">
        <v>300</v>
      </c>
      <c r="E65" s="33"/>
      <c r="F65" s="33"/>
    </row>
    <row r="66" spans="1:6" ht="21" x14ac:dyDescent="0.35">
      <c r="A66" s="265"/>
      <c r="B66" s="42">
        <v>63</v>
      </c>
      <c r="C66" s="36" t="s">
        <v>247</v>
      </c>
      <c r="D66" s="32">
        <v>41555</v>
      </c>
      <c r="E66" s="33"/>
      <c r="F66" s="33"/>
    </row>
    <row r="67" spans="1:6" ht="21" x14ac:dyDescent="0.35">
      <c r="A67" s="265"/>
      <c r="B67" s="42">
        <v>64</v>
      </c>
      <c r="C67" s="36" t="s">
        <v>248</v>
      </c>
      <c r="D67" s="32">
        <v>20251</v>
      </c>
      <c r="E67" s="33"/>
      <c r="F67" s="33"/>
    </row>
    <row r="68" spans="1:6" ht="21" x14ac:dyDescent="0.35">
      <c r="A68" s="265"/>
      <c r="B68" s="42">
        <v>65</v>
      </c>
      <c r="C68" s="36" t="s">
        <v>249</v>
      </c>
      <c r="D68" s="32">
        <v>9481</v>
      </c>
      <c r="E68" s="33"/>
      <c r="F68" s="33"/>
    </row>
    <row r="69" spans="1:6" x14ac:dyDescent="0.35">
      <c r="A69" s="265"/>
      <c r="B69" s="42">
        <v>66</v>
      </c>
      <c r="C69" s="36" t="s">
        <v>33</v>
      </c>
      <c r="D69" s="32">
        <v>4627</v>
      </c>
      <c r="E69" s="33"/>
      <c r="F69" s="33"/>
    </row>
    <row r="70" spans="1:6" x14ac:dyDescent="0.35">
      <c r="A70" s="265"/>
      <c r="B70" s="42">
        <v>67</v>
      </c>
      <c r="C70" s="36" t="s">
        <v>34</v>
      </c>
      <c r="D70" s="32">
        <v>7098</v>
      </c>
      <c r="E70" s="33"/>
      <c r="F70" s="33"/>
    </row>
    <row r="71" spans="1:6" ht="21" x14ac:dyDescent="0.35">
      <c r="A71" s="265"/>
      <c r="B71" s="42">
        <v>68</v>
      </c>
      <c r="C71" s="36" t="s">
        <v>250</v>
      </c>
      <c r="D71" s="32">
        <v>1370</v>
      </c>
      <c r="E71" s="33"/>
      <c r="F71" s="33"/>
    </row>
    <row r="72" spans="1:6" ht="21" x14ac:dyDescent="0.35">
      <c r="A72" s="265"/>
      <c r="B72" s="42">
        <v>69</v>
      </c>
      <c r="C72" s="36" t="s">
        <v>251</v>
      </c>
      <c r="D72" s="32">
        <v>13268</v>
      </c>
      <c r="E72" s="33"/>
      <c r="F72" s="33"/>
    </row>
    <row r="73" spans="1:6" ht="21" x14ac:dyDescent="0.35">
      <c r="A73" s="265"/>
      <c r="B73" s="42">
        <v>70</v>
      </c>
      <c r="C73" s="36" t="s">
        <v>252</v>
      </c>
      <c r="D73" s="32">
        <v>1200</v>
      </c>
      <c r="E73" s="33"/>
      <c r="F73" s="33"/>
    </row>
    <row r="74" spans="1:6" x14ac:dyDescent="0.35">
      <c r="A74" s="265"/>
      <c r="B74" s="42">
        <v>71</v>
      </c>
      <c r="C74" s="36" t="s">
        <v>253</v>
      </c>
      <c r="D74" s="32">
        <v>13890</v>
      </c>
      <c r="E74" s="33"/>
      <c r="F74" s="33"/>
    </row>
    <row r="75" spans="1:6" ht="21" x14ac:dyDescent="0.35">
      <c r="A75" s="265"/>
      <c r="B75" s="42">
        <v>72</v>
      </c>
      <c r="C75" s="36" t="s">
        <v>35</v>
      </c>
      <c r="D75" s="32">
        <v>725</v>
      </c>
      <c r="E75" s="33"/>
      <c r="F75" s="33"/>
    </row>
    <row r="76" spans="1:6" ht="21" x14ac:dyDescent="0.35">
      <c r="A76" s="265"/>
      <c r="B76" s="42">
        <v>73</v>
      </c>
      <c r="C76" s="36" t="s">
        <v>36</v>
      </c>
      <c r="D76" s="32">
        <v>1458</v>
      </c>
      <c r="E76" s="33"/>
      <c r="F76" s="33"/>
    </row>
    <row r="77" spans="1:6" ht="21" x14ac:dyDescent="0.35">
      <c r="A77" s="265"/>
      <c r="B77" s="42">
        <v>74</v>
      </c>
      <c r="C77" s="36" t="s">
        <v>254</v>
      </c>
      <c r="D77" s="32">
        <v>50687</v>
      </c>
      <c r="E77" s="33"/>
      <c r="F77" s="33"/>
    </row>
    <row r="78" spans="1:6" ht="21.5" thickBot="1" x14ac:dyDescent="0.4">
      <c r="A78" s="266"/>
      <c r="B78" s="42">
        <v>75</v>
      </c>
      <c r="C78" s="36" t="s">
        <v>255</v>
      </c>
      <c r="D78" s="32">
        <v>20923</v>
      </c>
      <c r="E78" s="33"/>
      <c r="F78" s="33"/>
    </row>
    <row r="79" spans="1:6" x14ac:dyDescent="0.35">
      <c r="A79" s="264" t="s">
        <v>256</v>
      </c>
      <c r="B79" s="42">
        <v>76</v>
      </c>
      <c r="C79" s="36" t="s">
        <v>257</v>
      </c>
      <c r="D79" s="32">
        <v>4827</v>
      </c>
      <c r="E79" s="33"/>
      <c r="F79" s="33"/>
    </row>
    <row r="80" spans="1:6" x14ac:dyDescent="0.35">
      <c r="A80" s="265"/>
      <c r="B80" s="42">
        <v>77</v>
      </c>
      <c r="C80" s="36" t="s">
        <v>258</v>
      </c>
      <c r="D80" s="32">
        <v>33684</v>
      </c>
      <c r="E80" s="33"/>
      <c r="F80" s="33"/>
    </row>
    <row r="81" spans="1:7" ht="21" x14ac:dyDescent="0.35">
      <c r="A81" s="265"/>
      <c r="B81" s="42">
        <v>78</v>
      </c>
      <c r="C81" s="36" t="s">
        <v>259</v>
      </c>
      <c r="D81" s="32">
        <v>10059</v>
      </c>
      <c r="E81" s="33"/>
      <c r="F81" s="33"/>
    </row>
    <row r="82" spans="1:7" ht="21" x14ac:dyDescent="0.35">
      <c r="A82" s="265"/>
      <c r="B82" s="42">
        <v>79</v>
      </c>
      <c r="C82" s="36" t="s">
        <v>260</v>
      </c>
      <c r="D82" s="32">
        <v>2346</v>
      </c>
      <c r="E82" s="33"/>
      <c r="F82" s="33"/>
    </row>
    <row r="83" spans="1:7" x14ac:dyDescent="0.35">
      <c r="A83" s="265"/>
      <c r="B83" s="42">
        <v>80</v>
      </c>
      <c r="C83" s="36" t="s">
        <v>38</v>
      </c>
      <c r="D83" s="32">
        <v>25141</v>
      </c>
      <c r="E83" s="33"/>
      <c r="F83" s="33"/>
    </row>
    <row r="84" spans="1:7" ht="21" x14ac:dyDescent="0.35">
      <c r="A84" s="265"/>
      <c r="B84" s="42">
        <v>81</v>
      </c>
      <c r="C84" s="36" t="s">
        <v>261</v>
      </c>
      <c r="D84" s="32">
        <v>65552</v>
      </c>
      <c r="E84" s="41"/>
      <c r="F84" s="33"/>
      <c r="G84" s="39"/>
    </row>
    <row r="85" spans="1:7" x14ac:dyDescent="0.35">
      <c r="A85" s="265"/>
      <c r="B85" s="42">
        <v>82</v>
      </c>
      <c r="C85" s="36" t="s">
        <v>262</v>
      </c>
      <c r="D85" s="32">
        <v>10870</v>
      </c>
      <c r="E85" s="41"/>
      <c r="F85" s="33"/>
    </row>
    <row r="86" spans="1:7" ht="21" x14ac:dyDescent="0.35">
      <c r="A86" s="265"/>
      <c r="B86" s="42">
        <v>83</v>
      </c>
      <c r="C86" s="36" t="s">
        <v>263</v>
      </c>
      <c r="D86" s="32">
        <v>2990</v>
      </c>
      <c r="E86" s="33"/>
      <c r="F86" s="33"/>
    </row>
    <row r="87" spans="1:7" x14ac:dyDescent="0.35">
      <c r="A87" s="265"/>
      <c r="B87" s="42">
        <v>84</v>
      </c>
      <c r="C87" s="36" t="s">
        <v>264</v>
      </c>
      <c r="D87" s="32">
        <v>38760</v>
      </c>
      <c r="E87" s="33"/>
      <c r="F87" s="33"/>
    </row>
    <row r="88" spans="1:7" ht="21" x14ac:dyDescent="0.35">
      <c r="A88" s="265"/>
      <c r="B88" s="42">
        <v>85</v>
      </c>
      <c r="C88" s="36" t="s">
        <v>265</v>
      </c>
      <c r="D88" s="32">
        <v>13440</v>
      </c>
      <c r="E88" s="33"/>
      <c r="F88" s="33"/>
      <c r="G88" s="45"/>
    </row>
    <row r="89" spans="1:7" ht="21" x14ac:dyDescent="0.35">
      <c r="A89" s="265"/>
      <c r="B89" s="42">
        <v>86</v>
      </c>
      <c r="C89" s="36" t="s">
        <v>266</v>
      </c>
      <c r="D89" s="32">
        <v>85597</v>
      </c>
      <c r="E89" s="33"/>
      <c r="F89" s="33"/>
    </row>
    <row r="90" spans="1:7" x14ac:dyDescent="0.35">
      <c r="B90" s="47"/>
      <c r="C90" s="36" t="s">
        <v>267</v>
      </c>
      <c r="D90" s="32"/>
      <c r="E90" s="41"/>
      <c r="F90" s="33"/>
    </row>
    <row r="91" spans="1:7" x14ac:dyDescent="0.35">
      <c r="A91" s="267" t="s">
        <v>268</v>
      </c>
      <c r="B91" s="268"/>
      <c r="C91" s="269"/>
      <c r="D91" s="48"/>
      <c r="E91" s="48">
        <f>SUM(E4:E90)</f>
        <v>0</v>
      </c>
      <c r="F91" s="48">
        <f>SUM(F4:F90)</f>
        <v>0</v>
      </c>
    </row>
    <row r="93" spans="1:7" x14ac:dyDescent="0.35">
      <c r="A93" s="50"/>
      <c r="B93" s="42">
        <v>95</v>
      </c>
      <c r="C93" s="44" t="s">
        <v>269</v>
      </c>
      <c r="D93" s="41">
        <v>7427</v>
      </c>
      <c r="E93" s="33"/>
      <c r="F93" s="33">
        <f>D93-E93</f>
        <v>7427</v>
      </c>
    </row>
    <row r="94" spans="1:7" ht="21" x14ac:dyDescent="0.35">
      <c r="A94" s="50"/>
      <c r="B94" s="42">
        <v>96</v>
      </c>
      <c r="C94" s="44" t="s">
        <v>270</v>
      </c>
      <c r="D94" s="41">
        <v>4000</v>
      </c>
      <c r="E94" s="33"/>
      <c r="F94" s="33">
        <f>D94-E94</f>
        <v>4000</v>
      </c>
    </row>
    <row r="95" spans="1:7" ht="21" x14ac:dyDescent="0.35">
      <c r="A95" s="50"/>
      <c r="B95" s="42">
        <v>97</v>
      </c>
      <c r="C95" s="44" t="s">
        <v>271</v>
      </c>
      <c r="D95" s="41">
        <v>40000</v>
      </c>
      <c r="E95" s="33"/>
      <c r="F95" s="33">
        <f>D95-E95</f>
        <v>40000</v>
      </c>
    </row>
    <row r="97" spans="1:7" x14ac:dyDescent="0.35">
      <c r="A97" s="50"/>
      <c r="B97" s="42">
        <v>99</v>
      </c>
      <c r="C97" s="44" t="s">
        <v>272</v>
      </c>
      <c r="D97" s="41">
        <v>8000</v>
      </c>
      <c r="E97" s="33"/>
      <c r="F97" s="33">
        <f>D97-E97</f>
        <v>8000</v>
      </c>
    </row>
    <row r="98" spans="1:7" x14ac:dyDescent="0.35">
      <c r="A98" s="50"/>
      <c r="B98" s="42">
        <v>100</v>
      </c>
      <c r="C98" s="44" t="s">
        <v>273</v>
      </c>
      <c r="D98" s="41">
        <v>4500</v>
      </c>
      <c r="E98" s="33"/>
      <c r="F98" s="33">
        <f>D98-E98</f>
        <v>4500</v>
      </c>
    </row>
    <row r="100" spans="1:7" x14ac:dyDescent="0.35">
      <c r="A100" s="50"/>
      <c r="B100" s="42">
        <v>102</v>
      </c>
      <c r="C100" s="44" t="s">
        <v>274</v>
      </c>
      <c r="D100" s="41">
        <v>14400</v>
      </c>
      <c r="E100" s="33"/>
      <c r="F100" s="33">
        <f t="shared" ref="F100:F105" si="0">D100-E100</f>
        <v>14400</v>
      </c>
    </row>
    <row r="101" spans="1:7" x14ac:dyDescent="0.35">
      <c r="A101" s="50"/>
      <c r="B101" s="42">
        <v>103</v>
      </c>
      <c r="C101" s="51" t="s">
        <v>275</v>
      </c>
      <c r="D101" s="41">
        <v>14400</v>
      </c>
      <c r="E101" s="33"/>
      <c r="F101" s="33">
        <f t="shared" si="0"/>
        <v>14400</v>
      </c>
    </row>
    <row r="102" spans="1:7" x14ac:dyDescent="0.35">
      <c r="A102" s="50"/>
      <c r="B102" s="42">
        <v>104</v>
      </c>
      <c r="C102" s="44" t="s">
        <v>276</v>
      </c>
      <c r="D102" s="41">
        <v>13680</v>
      </c>
      <c r="E102" s="33"/>
      <c r="F102" s="33">
        <f t="shared" si="0"/>
        <v>13680</v>
      </c>
    </row>
    <row r="103" spans="1:7" x14ac:dyDescent="0.35">
      <c r="A103" s="50"/>
      <c r="B103" s="42">
        <v>105</v>
      </c>
      <c r="C103" s="44" t="s">
        <v>277</v>
      </c>
      <c r="D103" s="41">
        <v>1489</v>
      </c>
      <c r="E103" s="33"/>
      <c r="F103" s="33">
        <f t="shared" si="0"/>
        <v>1489</v>
      </c>
    </row>
    <row r="104" spans="1:7" x14ac:dyDescent="0.35">
      <c r="A104" s="50"/>
      <c r="B104" s="42">
        <v>106</v>
      </c>
      <c r="C104" s="44" t="s">
        <v>278</v>
      </c>
      <c r="D104" s="41">
        <v>3500</v>
      </c>
      <c r="E104" s="33"/>
      <c r="F104" s="33">
        <f t="shared" si="0"/>
        <v>3500</v>
      </c>
    </row>
    <row r="105" spans="1:7" x14ac:dyDescent="0.25">
      <c r="A105" s="253" t="s">
        <v>279</v>
      </c>
      <c r="B105" s="253"/>
      <c r="C105" s="253"/>
      <c r="D105" s="52">
        <f>SUM(D90:D104)</f>
        <v>111396</v>
      </c>
      <c r="E105" s="33"/>
      <c r="F105" s="33">
        <f t="shared" si="0"/>
        <v>111396</v>
      </c>
    </row>
    <row r="106" spans="1:7" ht="15.5" x14ac:dyDescent="0.35">
      <c r="A106" s="254" t="s">
        <v>109</v>
      </c>
      <c r="B106" s="255"/>
      <c r="C106" s="256"/>
      <c r="D106" s="53"/>
      <c r="E106" s="53"/>
      <c r="F106" s="53">
        <v>0</v>
      </c>
    </row>
    <row r="107" spans="1:7" ht="21" x14ac:dyDescent="0.5">
      <c r="D107" s="54"/>
      <c r="E107" s="55"/>
      <c r="F107" s="55"/>
    </row>
    <row r="108" spans="1:7" x14ac:dyDescent="0.35">
      <c r="D108" s="56"/>
      <c r="E108" s="55"/>
      <c r="F108" s="55"/>
    </row>
    <row r="110" spans="1:7" x14ac:dyDescent="0.35">
      <c r="G110" s="39"/>
    </row>
    <row r="111" spans="1:7" x14ac:dyDescent="0.35">
      <c r="F111" s="39"/>
    </row>
    <row r="113" spans="4:6" x14ac:dyDescent="0.35">
      <c r="E113" s="39"/>
    </row>
    <row r="114" spans="4:6" x14ac:dyDescent="0.35">
      <c r="D114" s="39"/>
    </row>
    <row r="115" spans="4:6" x14ac:dyDescent="0.35">
      <c r="E115" s="39"/>
      <c r="F115" s="39"/>
    </row>
  </sheetData>
  <mergeCells count="9">
    <mergeCell ref="A105:C105"/>
    <mergeCell ref="A106:C106"/>
    <mergeCell ref="A4:A22"/>
    <mergeCell ref="A23:A35"/>
    <mergeCell ref="G29:Q29"/>
    <mergeCell ref="A36:A63"/>
    <mergeCell ref="A64:A78"/>
    <mergeCell ref="A79:A89"/>
    <mergeCell ref="A91:C91"/>
  </mergeCells>
  <conditionalFormatting sqref="A4">
    <cfRule type="containsBlanks" dxfId="80" priority="3">
      <formula>LEN(TRIM(A4))=0</formula>
    </cfRule>
  </conditionalFormatting>
  <conditionalFormatting sqref="E4:E90">
    <cfRule type="cellIs" dxfId="79" priority="1" operator="lessThan">
      <formula>0</formula>
    </cfRule>
  </conditionalFormatting>
  <conditionalFormatting sqref="F3:F90 E93:F95 E97:F98 E100:E105 F100:F1048576">
    <cfRule type="cellIs" dxfId="78" priority="2" operator="lessThan">
      <formula>0</formula>
    </cfRule>
  </conditionalFormatting>
  <dataValidations count="1">
    <dataValidation type="custom" allowBlank="1" showInputMessage="1" showErrorMessage="1" prompt="Format texte libre" sqref="C103">
      <formula1>ISTEXT(C103:C649)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99FF"/>
  </sheetPr>
  <dimension ref="A1:BB85"/>
  <sheetViews>
    <sheetView zoomScale="124" zoomScaleNormal="124" workbookViewId="0">
      <pane ySplit="4" topLeftCell="A13" activePane="bottomLeft" state="frozen"/>
      <selection pane="bottomLeft" activeCell="A76" sqref="A76"/>
    </sheetView>
  </sheetViews>
  <sheetFormatPr defaultColWidth="8.1796875" defaultRowHeight="14.5" x14ac:dyDescent="0.35"/>
  <cols>
    <col min="1" max="1" width="55.6328125" style="73" customWidth="1"/>
    <col min="2" max="16384" width="8.1796875" style="73"/>
  </cols>
  <sheetData>
    <row r="1" spans="1:54" ht="38.5" customHeight="1" thickBot="1" x14ac:dyDescent="0.4">
      <c r="A1"/>
      <c r="B1" s="275" t="s">
        <v>481</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row>
    <row r="2" spans="1:54" s="75" customFormat="1" ht="16.5" customHeight="1" x14ac:dyDescent="0.35">
      <c r="A2" s="74"/>
      <c r="B2" s="281">
        <v>45658</v>
      </c>
      <c r="C2" s="271"/>
      <c r="D2" s="271"/>
      <c r="E2" s="271"/>
      <c r="F2" s="272"/>
      <c r="G2" s="282" t="s">
        <v>479</v>
      </c>
      <c r="H2" s="271"/>
      <c r="I2" s="271"/>
      <c r="J2" s="272"/>
      <c r="K2" s="270">
        <v>45717</v>
      </c>
      <c r="L2" s="271"/>
      <c r="M2" s="271"/>
      <c r="N2" s="272"/>
      <c r="O2" s="270">
        <v>45748</v>
      </c>
      <c r="P2" s="271"/>
      <c r="Q2" s="271"/>
      <c r="R2" s="271"/>
      <c r="S2" s="272"/>
      <c r="T2" s="270">
        <v>45778</v>
      </c>
      <c r="U2" s="271"/>
      <c r="V2" s="271"/>
      <c r="W2" s="272"/>
      <c r="X2" s="270">
        <v>45809</v>
      </c>
      <c r="Y2" s="271"/>
      <c r="Z2" s="271"/>
      <c r="AA2" s="272"/>
      <c r="AB2" s="270">
        <v>45839</v>
      </c>
      <c r="AC2" s="271"/>
      <c r="AD2" s="271"/>
      <c r="AE2" s="271"/>
      <c r="AF2" s="272"/>
      <c r="AG2" s="270">
        <v>45870</v>
      </c>
      <c r="AH2" s="271"/>
      <c r="AI2" s="271"/>
      <c r="AJ2" s="272"/>
      <c r="AK2" s="270">
        <v>45901</v>
      </c>
      <c r="AL2" s="271"/>
      <c r="AM2" s="271"/>
      <c r="AN2" s="271"/>
      <c r="AO2" s="272"/>
      <c r="AP2" s="270">
        <v>45931</v>
      </c>
      <c r="AQ2" s="271"/>
      <c r="AR2" s="271"/>
      <c r="AS2" s="272"/>
      <c r="AT2" s="270">
        <v>45962</v>
      </c>
      <c r="AU2" s="271"/>
      <c r="AV2" s="271"/>
      <c r="AW2" s="272"/>
      <c r="AX2" s="270">
        <v>45992</v>
      </c>
      <c r="AY2" s="271"/>
      <c r="AZ2" s="271"/>
      <c r="BA2" s="271"/>
      <c r="BB2" s="272"/>
    </row>
    <row r="3" spans="1:54" ht="25" customHeight="1" x14ac:dyDescent="0.35">
      <c r="A3" s="69" t="s">
        <v>0</v>
      </c>
      <c r="B3" s="70" t="s">
        <v>442</v>
      </c>
      <c r="C3" s="70" t="s">
        <v>443</v>
      </c>
      <c r="D3" s="70" t="s">
        <v>444</v>
      </c>
      <c r="E3" s="70" t="s">
        <v>445</v>
      </c>
      <c r="F3" s="70" t="s">
        <v>446</v>
      </c>
      <c r="G3" s="70" t="s">
        <v>447</v>
      </c>
      <c r="H3" s="70" t="s">
        <v>448</v>
      </c>
      <c r="I3" s="70" t="s">
        <v>449</v>
      </c>
      <c r="J3" s="70" t="s">
        <v>450</v>
      </c>
      <c r="K3" s="70" t="s">
        <v>447</v>
      </c>
      <c r="L3" s="70" t="s">
        <v>448</v>
      </c>
      <c r="M3" s="70" t="s">
        <v>449</v>
      </c>
      <c r="N3" s="70" t="s">
        <v>450</v>
      </c>
      <c r="O3" s="70" t="s">
        <v>451</v>
      </c>
      <c r="P3" s="70" t="s">
        <v>452</v>
      </c>
      <c r="Q3" s="70" t="s">
        <v>453</v>
      </c>
      <c r="R3" s="70" t="s">
        <v>454</v>
      </c>
      <c r="S3" s="70" t="s">
        <v>455</v>
      </c>
      <c r="T3" s="70" t="s">
        <v>456</v>
      </c>
      <c r="U3" s="70" t="s">
        <v>457</v>
      </c>
      <c r="V3" s="70" t="s">
        <v>458</v>
      </c>
      <c r="W3" s="70" t="s">
        <v>459</v>
      </c>
      <c r="X3" s="70" t="s">
        <v>460</v>
      </c>
      <c r="Y3" s="70" t="s">
        <v>461</v>
      </c>
      <c r="Z3" s="70" t="s">
        <v>462</v>
      </c>
      <c r="AA3" s="70" t="s">
        <v>463</v>
      </c>
      <c r="AB3" s="70" t="s">
        <v>464</v>
      </c>
      <c r="AC3" s="70" t="s">
        <v>452</v>
      </c>
      <c r="AD3" s="70" t="s">
        <v>453</v>
      </c>
      <c r="AE3" s="70" t="s">
        <v>454</v>
      </c>
      <c r="AF3" s="70" t="s">
        <v>465</v>
      </c>
      <c r="AG3" s="70" t="s">
        <v>466</v>
      </c>
      <c r="AH3" s="70" t="s">
        <v>467</v>
      </c>
      <c r="AI3" s="70" t="s">
        <v>468</v>
      </c>
      <c r="AJ3" s="70" t="s">
        <v>469</v>
      </c>
      <c r="AK3" s="70" t="s">
        <v>470</v>
      </c>
      <c r="AL3" s="70" t="s">
        <v>471</v>
      </c>
      <c r="AM3" s="70" t="s">
        <v>472</v>
      </c>
      <c r="AN3" s="70" t="s">
        <v>473</v>
      </c>
      <c r="AO3" s="70" t="s">
        <v>474</v>
      </c>
      <c r="AP3" s="70" t="s">
        <v>475</v>
      </c>
      <c r="AQ3" s="70" t="s">
        <v>476</v>
      </c>
      <c r="AR3" s="70" t="s">
        <v>477</v>
      </c>
      <c r="AS3" s="70" t="s">
        <v>478</v>
      </c>
      <c r="AT3" s="70" t="s">
        <v>447</v>
      </c>
      <c r="AU3" s="70" t="s">
        <v>448</v>
      </c>
      <c r="AV3" s="70" t="s">
        <v>449</v>
      </c>
      <c r="AW3" s="70" t="s">
        <v>450</v>
      </c>
      <c r="AX3" s="70" t="s">
        <v>441</v>
      </c>
      <c r="AY3" s="70" t="s">
        <v>471</v>
      </c>
      <c r="AZ3" s="70" t="s">
        <v>472</v>
      </c>
      <c r="BA3" s="70" t="s">
        <v>473</v>
      </c>
      <c r="BB3" s="70" t="s">
        <v>480</v>
      </c>
    </row>
    <row r="4" spans="1:54" ht="15.5" customHeight="1" x14ac:dyDescent="0.35">
      <c r="A4" s="276" t="s">
        <v>77</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row>
    <row r="5" spans="1:54" s="75" customFormat="1" ht="32" customHeight="1" x14ac:dyDescent="0.35">
      <c r="A5" s="72" t="s">
        <v>84</v>
      </c>
      <c r="B5" s="76"/>
      <c r="C5" s="76"/>
      <c r="D5" s="76"/>
      <c r="E5" s="77"/>
      <c r="F5" s="78"/>
      <c r="G5" s="76"/>
      <c r="H5" s="76"/>
      <c r="I5" s="76"/>
      <c r="J5" s="76"/>
      <c r="K5" s="76"/>
      <c r="L5" s="76"/>
      <c r="M5" s="76"/>
      <c r="N5" s="76"/>
      <c r="O5" s="76"/>
      <c r="P5" s="76"/>
      <c r="Q5" s="76"/>
      <c r="R5" s="76"/>
      <c r="S5" s="76"/>
      <c r="T5" s="76"/>
      <c r="U5" s="76"/>
      <c r="V5" s="76"/>
      <c r="W5" s="76"/>
      <c r="X5" s="76"/>
      <c r="Y5" s="76"/>
      <c r="Z5" s="78"/>
      <c r="AA5" s="76"/>
      <c r="AB5" s="76"/>
      <c r="AC5" s="76"/>
      <c r="AD5" s="76"/>
      <c r="AE5" s="76"/>
      <c r="AF5" s="76"/>
      <c r="AG5" s="76"/>
      <c r="AH5" s="76"/>
      <c r="AI5" s="76"/>
      <c r="AJ5" s="76"/>
      <c r="AK5" s="76"/>
      <c r="AL5" s="76"/>
      <c r="AM5" s="78"/>
      <c r="AN5" s="76"/>
      <c r="AO5" s="76"/>
      <c r="AP5" s="76"/>
      <c r="AQ5" s="76"/>
      <c r="AR5" s="76"/>
      <c r="AS5" s="76"/>
      <c r="AT5" s="76"/>
      <c r="AU5" s="76"/>
      <c r="AV5" s="76"/>
      <c r="AW5" s="78"/>
      <c r="AX5" s="76"/>
      <c r="AY5" s="76"/>
      <c r="AZ5" s="76"/>
      <c r="BA5" s="76"/>
      <c r="BB5" s="76"/>
    </row>
    <row r="6" spans="1:54" s="75" customFormat="1" ht="20" customHeight="1" x14ac:dyDescent="0.35">
      <c r="A6" s="66" t="s">
        <v>85</v>
      </c>
      <c r="B6" s="79"/>
      <c r="C6" s="80"/>
      <c r="D6" s="80"/>
      <c r="E6" s="80"/>
      <c r="F6" s="80"/>
      <c r="G6" s="79"/>
      <c r="H6" s="80"/>
      <c r="I6" s="80"/>
      <c r="J6" s="80"/>
      <c r="K6" s="79"/>
      <c r="L6" s="80"/>
      <c r="M6" s="80"/>
      <c r="N6" s="80"/>
      <c r="O6" s="79"/>
      <c r="P6" s="80"/>
      <c r="Q6" s="80"/>
      <c r="R6" s="80"/>
      <c r="S6" s="80"/>
      <c r="T6" s="79"/>
      <c r="U6" s="80"/>
      <c r="V6" s="80"/>
      <c r="W6" s="80"/>
      <c r="X6" s="79"/>
      <c r="Y6" s="80"/>
      <c r="Z6" s="80"/>
      <c r="AA6" s="80"/>
      <c r="AB6" s="79"/>
      <c r="AC6" s="80"/>
      <c r="AD6" s="80"/>
      <c r="AE6" s="80"/>
      <c r="AF6" s="80"/>
      <c r="AG6" s="79"/>
      <c r="AH6" s="80"/>
      <c r="AI6" s="80"/>
      <c r="AJ6" s="80"/>
      <c r="AK6" s="79"/>
      <c r="AL6" s="80"/>
      <c r="AM6" s="80"/>
      <c r="AN6" s="80"/>
      <c r="AO6" s="80"/>
      <c r="AP6" s="79"/>
      <c r="AQ6" s="80"/>
      <c r="AR6" s="80"/>
      <c r="AS6" s="80"/>
      <c r="AT6" s="79"/>
      <c r="AU6" s="80"/>
      <c r="AV6" s="80"/>
      <c r="AW6" s="80"/>
      <c r="AX6" s="79"/>
      <c r="AY6" s="80"/>
      <c r="AZ6" s="80"/>
      <c r="BA6" s="80"/>
      <c r="BB6" s="80"/>
    </row>
    <row r="7" spans="1:54" s="75" customFormat="1" ht="27" customHeight="1" x14ac:dyDescent="0.35">
      <c r="A7" s="66" t="s">
        <v>137</v>
      </c>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row>
    <row r="8" spans="1:54" s="75" customFormat="1" ht="51" customHeight="1" x14ac:dyDescent="0.35">
      <c r="A8" s="66" t="s">
        <v>326</v>
      </c>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79"/>
      <c r="AD8" s="80"/>
      <c r="AE8" s="80"/>
      <c r="AF8" s="80"/>
      <c r="AG8" s="80"/>
      <c r="AH8" s="80"/>
      <c r="AI8" s="80"/>
      <c r="AJ8" s="80"/>
      <c r="AK8" s="80"/>
      <c r="AL8" s="80"/>
      <c r="AM8" s="80"/>
      <c r="AN8" s="80"/>
      <c r="AO8" s="80"/>
      <c r="AP8" s="80"/>
      <c r="AQ8" s="80"/>
      <c r="AR8" s="80"/>
      <c r="AS8" s="80"/>
      <c r="AT8" s="80"/>
      <c r="AU8" s="80"/>
      <c r="AV8" s="80"/>
      <c r="AW8" s="80"/>
      <c r="AX8" s="80"/>
      <c r="AY8" s="80"/>
      <c r="AZ8" s="80"/>
      <c r="BA8" s="80"/>
      <c r="BB8" s="80"/>
    </row>
    <row r="9" spans="1:54" s="75" customFormat="1" ht="42.5" customHeight="1" x14ac:dyDescent="0.35">
      <c r="A9" s="66" t="s">
        <v>327</v>
      </c>
      <c r="B9" s="80"/>
      <c r="C9" s="80"/>
      <c r="D9" s="80"/>
      <c r="E9" s="80"/>
      <c r="F9" s="80"/>
      <c r="G9" s="80"/>
      <c r="H9" s="80"/>
      <c r="I9" s="80"/>
      <c r="J9" s="80"/>
      <c r="K9" s="80"/>
      <c r="L9" s="80"/>
      <c r="M9" s="80"/>
      <c r="N9" s="80"/>
      <c r="O9" s="79"/>
      <c r="P9" s="80"/>
      <c r="Q9" s="80"/>
      <c r="R9" s="80"/>
      <c r="S9" s="80"/>
      <c r="T9" s="80"/>
      <c r="U9" s="80"/>
      <c r="V9" s="80"/>
      <c r="W9" s="80"/>
      <c r="X9" s="80"/>
      <c r="Y9" s="80"/>
      <c r="Z9" s="80"/>
      <c r="AA9" s="80"/>
      <c r="AB9" s="79"/>
      <c r="AC9" s="80"/>
      <c r="AD9" s="80"/>
      <c r="AE9" s="80"/>
      <c r="AF9" s="80"/>
      <c r="AG9" s="80"/>
      <c r="AH9" s="80"/>
      <c r="AI9" s="80"/>
      <c r="AJ9" s="80"/>
      <c r="AK9" s="80"/>
      <c r="AL9" s="80"/>
      <c r="AM9" s="80"/>
      <c r="AN9" s="80"/>
      <c r="AO9" s="80"/>
      <c r="AP9" s="79"/>
      <c r="AQ9" s="80"/>
      <c r="AR9" s="80"/>
      <c r="AS9" s="80"/>
      <c r="AT9" s="80"/>
      <c r="AU9" s="80"/>
      <c r="AV9" s="80"/>
      <c r="AW9" s="80"/>
      <c r="AX9" s="80"/>
      <c r="AY9" s="79"/>
      <c r="AZ9" s="80"/>
      <c r="BA9" s="80"/>
      <c r="BB9" s="80"/>
    </row>
    <row r="10" spans="1:54" s="75" customFormat="1" ht="32" customHeight="1" x14ac:dyDescent="0.35">
      <c r="A10" s="141" t="s">
        <v>499</v>
      </c>
      <c r="B10" s="80"/>
      <c r="C10" s="80"/>
      <c r="D10" s="80"/>
      <c r="E10" s="80"/>
      <c r="F10" s="80"/>
      <c r="G10" s="80"/>
      <c r="H10" s="80"/>
      <c r="I10" s="80"/>
      <c r="J10" s="80"/>
      <c r="K10" s="80"/>
      <c r="L10" s="80"/>
      <c r="M10" s="80"/>
      <c r="N10" s="80"/>
      <c r="O10" s="80"/>
      <c r="P10" s="80"/>
      <c r="Q10" s="79"/>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row>
    <row r="11" spans="1:54" s="75" customFormat="1" ht="28.5" customHeight="1" x14ac:dyDescent="0.35">
      <c r="A11" s="141" t="s">
        <v>334</v>
      </c>
      <c r="B11" s="80"/>
      <c r="C11" s="80"/>
      <c r="D11" s="80"/>
      <c r="E11" s="80"/>
      <c r="F11" s="80"/>
      <c r="G11" s="80"/>
      <c r="H11" s="80"/>
      <c r="I11" s="80"/>
      <c r="J11" s="80"/>
      <c r="K11" s="80"/>
      <c r="L11" s="80"/>
      <c r="M11" s="80"/>
      <c r="N11" s="80"/>
      <c r="O11" s="80"/>
      <c r="P11" s="80"/>
      <c r="Q11" s="79"/>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row>
    <row r="12" spans="1:54" s="75" customFormat="1" ht="37" customHeight="1" x14ac:dyDescent="0.35">
      <c r="A12" s="84" t="s">
        <v>174</v>
      </c>
      <c r="B12" s="80"/>
      <c r="C12" s="80"/>
      <c r="D12" s="80"/>
      <c r="E12" s="80"/>
      <c r="F12" s="80"/>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80"/>
      <c r="BA12" s="80"/>
      <c r="BB12" s="80"/>
    </row>
    <row r="13" spans="1:54" s="75" customFormat="1" ht="45.5" customHeight="1" x14ac:dyDescent="0.35">
      <c r="A13" s="84" t="s">
        <v>39</v>
      </c>
      <c r="B13" s="80"/>
      <c r="C13" s="80"/>
      <c r="D13" s="80"/>
      <c r="E13" s="80"/>
      <c r="F13" s="80"/>
      <c r="G13" s="80"/>
      <c r="H13" s="80"/>
      <c r="I13" s="80"/>
      <c r="J13" s="80"/>
      <c r="K13" s="80"/>
      <c r="L13" s="79"/>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row>
    <row r="14" spans="1:54" s="75" customFormat="1" ht="23.5" customHeight="1" x14ac:dyDescent="0.35">
      <c r="A14" s="66" t="s">
        <v>285</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79"/>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row>
    <row r="15" spans="1:54" s="75" customFormat="1" ht="26" customHeight="1" x14ac:dyDescent="0.35">
      <c r="A15" s="66" t="s">
        <v>296</v>
      </c>
      <c r="B15" s="81"/>
      <c r="C15" s="79"/>
      <c r="D15" s="79"/>
      <c r="E15" s="79"/>
      <c r="F15" s="81"/>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row>
    <row r="16" spans="1:54" s="75" customFormat="1" ht="20.5" customHeight="1" x14ac:dyDescent="0.35">
      <c r="A16" s="66" t="s">
        <v>297</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row>
    <row r="17" spans="1:54" s="75" customFormat="1" ht="20.5" customHeight="1" x14ac:dyDescent="0.35">
      <c r="A17" s="141" t="s">
        <v>486</v>
      </c>
      <c r="B17" s="80"/>
      <c r="C17" s="80"/>
      <c r="D17" s="80"/>
      <c r="E17" s="80"/>
      <c r="F17" s="79"/>
      <c r="G17" s="80"/>
      <c r="H17" s="80"/>
      <c r="I17" s="80"/>
      <c r="J17" s="79"/>
      <c r="K17" s="80"/>
      <c r="L17" s="80"/>
      <c r="M17" s="80"/>
      <c r="N17" s="79"/>
      <c r="O17" s="80"/>
      <c r="P17" s="80"/>
      <c r="Q17" s="80"/>
      <c r="R17" s="80"/>
      <c r="S17" s="79"/>
      <c r="T17" s="80"/>
      <c r="U17" s="80"/>
      <c r="V17" s="80"/>
      <c r="W17" s="79"/>
      <c r="X17" s="80"/>
      <c r="Y17" s="80"/>
      <c r="Z17" s="80"/>
      <c r="AA17" s="79"/>
      <c r="AB17" s="80"/>
      <c r="AC17" s="80"/>
      <c r="AD17" s="80"/>
      <c r="AE17" s="80"/>
      <c r="AF17" s="79"/>
      <c r="AG17" s="80"/>
      <c r="AH17" s="80"/>
      <c r="AI17" s="80"/>
      <c r="AJ17" s="79"/>
      <c r="AK17" s="80"/>
      <c r="AL17" s="80"/>
      <c r="AM17" s="80"/>
      <c r="AN17" s="80"/>
      <c r="AO17" s="79"/>
      <c r="AP17" s="80"/>
      <c r="AQ17" s="80"/>
      <c r="AR17" s="80"/>
      <c r="AS17" s="79"/>
      <c r="AT17" s="80"/>
      <c r="AU17" s="80"/>
      <c r="AV17" s="80"/>
      <c r="AW17" s="79"/>
      <c r="AX17" s="80"/>
      <c r="AY17" s="80"/>
      <c r="AZ17" s="80"/>
      <c r="BA17" s="80"/>
      <c r="BB17" s="79"/>
    </row>
    <row r="18" spans="1:54" ht="26" customHeight="1" x14ac:dyDescent="0.35">
      <c r="A18" s="277" t="s">
        <v>437</v>
      </c>
      <c r="B18" s="278"/>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9"/>
    </row>
    <row r="19" spans="1:54" s="75" customFormat="1" ht="37" customHeight="1" x14ac:dyDescent="0.35">
      <c r="A19" s="66" t="s">
        <v>148</v>
      </c>
      <c r="B19" s="79"/>
      <c r="C19" s="80"/>
      <c r="D19" s="80"/>
      <c r="E19" s="80"/>
      <c r="F19" s="80"/>
      <c r="G19" s="79"/>
      <c r="H19" s="80"/>
      <c r="I19" s="80"/>
      <c r="J19" s="80"/>
      <c r="K19" s="79"/>
      <c r="L19" s="80"/>
      <c r="M19" s="80"/>
      <c r="N19" s="80"/>
      <c r="O19" s="79"/>
      <c r="P19" s="80"/>
      <c r="Q19" s="80"/>
      <c r="R19" s="80"/>
      <c r="S19" s="80"/>
      <c r="T19" s="79"/>
      <c r="U19" s="80"/>
      <c r="V19" s="80"/>
      <c r="W19" s="80"/>
      <c r="X19" s="79"/>
      <c r="Y19" s="80"/>
      <c r="Z19" s="80"/>
      <c r="AA19" s="80"/>
      <c r="AB19" s="79"/>
      <c r="AC19" s="80"/>
      <c r="AD19" s="80"/>
      <c r="AE19" s="80"/>
      <c r="AF19" s="80"/>
      <c r="AG19" s="79"/>
      <c r="AH19" s="80"/>
      <c r="AI19" s="80"/>
      <c r="AJ19" s="80"/>
      <c r="AK19" s="79"/>
      <c r="AL19" s="80"/>
      <c r="AM19" s="80"/>
      <c r="AN19" s="80"/>
      <c r="AO19" s="80"/>
      <c r="AP19" s="79"/>
      <c r="AQ19" s="80"/>
      <c r="AR19" s="80"/>
      <c r="AS19" s="80"/>
      <c r="AT19" s="79"/>
      <c r="AU19" s="80"/>
      <c r="AV19" s="80"/>
      <c r="AW19" s="80"/>
      <c r="AX19" s="79"/>
      <c r="AY19" s="80"/>
      <c r="AZ19" s="80"/>
      <c r="BA19" s="80"/>
      <c r="BB19" s="80"/>
    </row>
    <row r="20" spans="1:54" s="75" customFormat="1" ht="32.5" customHeight="1" x14ac:dyDescent="0.35">
      <c r="A20" s="66" t="s">
        <v>4</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row>
    <row r="21" spans="1:54" s="75" customFormat="1" ht="22.5" customHeight="1" x14ac:dyDescent="0.35">
      <c r="A21" s="66" t="s">
        <v>281</v>
      </c>
      <c r="B21" s="83"/>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row>
    <row r="22" spans="1:54" s="75" customFormat="1" ht="28.5" customHeight="1" x14ac:dyDescent="0.35">
      <c r="A22" s="66" t="s">
        <v>286</v>
      </c>
      <c r="B22" s="83"/>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row>
    <row r="23" spans="1:54" s="75" customFormat="1" ht="29.5" customHeight="1" x14ac:dyDescent="0.35">
      <c r="A23" s="66" t="s">
        <v>292</v>
      </c>
      <c r="B23" s="83"/>
      <c r="C23" s="80"/>
      <c r="D23" s="80"/>
      <c r="E23" s="80"/>
      <c r="F23" s="80"/>
      <c r="G23" s="83"/>
      <c r="H23" s="80"/>
      <c r="I23" s="80"/>
      <c r="J23" s="80"/>
      <c r="K23" s="83"/>
      <c r="L23" s="80"/>
      <c r="M23" s="80"/>
      <c r="N23" s="80"/>
      <c r="O23" s="83"/>
      <c r="P23" s="80"/>
      <c r="Q23" s="80"/>
      <c r="R23" s="80"/>
      <c r="S23" s="80"/>
      <c r="T23" s="83"/>
      <c r="U23" s="80"/>
      <c r="V23" s="80"/>
      <c r="W23" s="80"/>
      <c r="X23" s="83"/>
      <c r="Y23" s="80"/>
      <c r="Z23" s="80"/>
      <c r="AA23" s="80"/>
      <c r="AB23" s="83"/>
      <c r="AC23" s="80"/>
      <c r="AD23" s="80"/>
      <c r="AE23" s="80"/>
      <c r="AF23" s="80"/>
      <c r="AG23" s="83"/>
      <c r="AH23" s="81"/>
      <c r="AI23" s="81"/>
      <c r="AJ23" s="81"/>
      <c r="AK23" s="83"/>
      <c r="AL23" s="81"/>
      <c r="AM23" s="81"/>
      <c r="AN23" s="81"/>
      <c r="AO23" s="81"/>
      <c r="AP23" s="83"/>
      <c r="AQ23" s="80"/>
      <c r="AR23" s="80"/>
      <c r="AS23" s="80"/>
      <c r="AT23" s="83"/>
      <c r="AU23" s="80"/>
      <c r="AV23" s="80"/>
      <c r="AW23" s="80"/>
      <c r="AX23" s="83"/>
      <c r="AY23" s="80"/>
      <c r="AZ23" s="80"/>
      <c r="BA23" s="80"/>
      <c r="BB23" s="80"/>
    </row>
    <row r="24" spans="1:54" s="75" customFormat="1" ht="31" customHeight="1" x14ac:dyDescent="0.35">
      <c r="A24" s="66" t="s">
        <v>293</v>
      </c>
      <c r="B24" s="83"/>
      <c r="C24" s="80"/>
      <c r="D24" s="80"/>
      <c r="E24" s="80"/>
      <c r="F24" s="80"/>
      <c r="G24" s="83"/>
      <c r="H24" s="80"/>
      <c r="I24" s="80"/>
      <c r="J24" s="80"/>
      <c r="K24" s="83"/>
      <c r="L24" s="80"/>
      <c r="M24" s="80"/>
      <c r="N24" s="80"/>
      <c r="O24" s="83"/>
      <c r="P24" s="80"/>
      <c r="Q24" s="80"/>
      <c r="R24" s="80"/>
      <c r="S24" s="80"/>
      <c r="T24" s="83"/>
      <c r="U24" s="80"/>
      <c r="V24" s="80"/>
      <c r="W24" s="80"/>
      <c r="X24" s="83"/>
      <c r="Y24" s="80"/>
      <c r="Z24" s="80"/>
      <c r="AA24" s="80"/>
      <c r="AB24" s="83"/>
      <c r="AC24" s="80"/>
      <c r="AD24" s="80"/>
      <c r="AE24" s="80"/>
      <c r="AF24" s="80"/>
      <c r="AG24" s="83"/>
      <c r="AH24" s="81"/>
      <c r="AI24" s="81"/>
      <c r="AJ24" s="81"/>
      <c r="AK24" s="83"/>
      <c r="AL24" s="81"/>
      <c r="AM24" s="81"/>
      <c r="AN24" s="81"/>
      <c r="AO24" s="81"/>
      <c r="AP24" s="83"/>
      <c r="AQ24" s="81"/>
      <c r="AR24" s="81"/>
      <c r="AS24" s="81"/>
      <c r="AT24" s="83"/>
      <c r="AU24" s="81"/>
      <c r="AV24" s="81"/>
      <c r="AW24" s="81"/>
      <c r="AX24" s="83"/>
      <c r="AY24" s="81"/>
      <c r="AZ24" s="81"/>
      <c r="BA24" s="81"/>
      <c r="BB24" s="81"/>
    </row>
    <row r="25" spans="1:54" s="75" customFormat="1" ht="25" customHeight="1" x14ac:dyDescent="0.35">
      <c r="A25" s="66" t="s">
        <v>294</v>
      </c>
      <c r="B25" s="83"/>
      <c r="C25" s="80"/>
      <c r="D25" s="80"/>
      <c r="E25" s="80"/>
      <c r="F25" s="80"/>
      <c r="G25" s="83"/>
      <c r="H25" s="80"/>
      <c r="I25" s="80"/>
      <c r="J25" s="80"/>
      <c r="K25" s="83"/>
      <c r="L25" s="80"/>
      <c r="M25" s="80"/>
      <c r="N25" s="80"/>
      <c r="O25" s="83"/>
      <c r="P25" s="80"/>
      <c r="Q25" s="80"/>
      <c r="R25" s="80"/>
      <c r="S25" s="80"/>
      <c r="T25" s="83"/>
      <c r="U25" s="80"/>
      <c r="V25" s="80"/>
      <c r="W25" s="80"/>
      <c r="X25" s="83"/>
      <c r="Y25" s="80"/>
      <c r="Z25" s="80"/>
      <c r="AA25" s="80"/>
      <c r="AB25" s="83"/>
      <c r="AC25" s="80"/>
      <c r="AD25" s="80"/>
      <c r="AE25" s="80"/>
      <c r="AF25" s="80"/>
      <c r="AG25" s="83"/>
      <c r="AH25" s="81"/>
      <c r="AI25" s="81"/>
      <c r="AJ25" s="81"/>
      <c r="AK25" s="83"/>
      <c r="AL25" s="81"/>
      <c r="AM25" s="81"/>
      <c r="AN25" s="81"/>
      <c r="AO25" s="81"/>
      <c r="AP25" s="83"/>
      <c r="AQ25" s="81"/>
      <c r="AR25" s="81"/>
      <c r="AS25" s="81"/>
      <c r="AT25" s="83"/>
      <c r="AU25" s="81"/>
      <c r="AV25" s="81"/>
      <c r="AW25" s="81"/>
      <c r="AX25" s="83"/>
      <c r="AY25" s="81"/>
      <c r="AZ25" s="81"/>
      <c r="BA25" s="81"/>
      <c r="BB25" s="81"/>
    </row>
    <row r="26" spans="1:54" s="75" customFormat="1" ht="23.5" customHeight="1" x14ac:dyDescent="0.35">
      <c r="A26" s="66" t="s">
        <v>88</v>
      </c>
      <c r="B26" s="81"/>
      <c r="C26" s="81"/>
      <c r="D26" s="81"/>
      <c r="E26" s="81"/>
      <c r="F26" s="83"/>
      <c r="G26" s="81"/>
      <c r="H26" s="81"/>
      <c r="I26" s="81"/>
      <c r="J26" s="83"/>
      <c r="K26" s="81"/>
      <c r="L26" s="81"/>
      <c r="M26" s="81"/>
      <c r="N26" s="83"/>
      <c r="O26" s="81"/>
      <c r="P26" s="81"/>
      <c r="Q26" s="81"/>
      <c r="R26" s="81"/>
      <c r="S26" s="83"/>
      <c r="T26" s="81"/>
      <c r="U26" s="81"/>
      <c r="V26" s="81"/>
      <c r="W26" s="83"/>
      <c r="X26" s="81"/>
      <c r="Y26" s="81"/>
      <c r="Z26" s="81"/>
      <c r="AA26" s="83"/>
      <c r="AB26" s="81"/>
      <c r="AC26" s="81"/>
      <c r="AD26" s="81"/>
      <c r="AE26" s="81"/>
      <c r="AF26" s="83"/>
      <c r="AG26" s="81"/>
      <c r="AH26" s="81"/>
      <c r="AI26" s="81"/>
      <c r="AJ26" s="83"/>
      <c r="AK26" s="81"/>
      <c r="AL26" s="81"/>
      <c r="AM26" s="81"/>
      <c r="AN26" s="81"/>
      <c r="AO26" s="83"/>
      <c r="AP26" s="81"/>
      <c r="AQ26" s="81"/>
      <c r="AR26" s="81"/>
      <c r="AS26" s="83"/>
      <c r="AT26" s="81"/>
      <c r="AU26" s="81"/>
      <c r="AV26" s="81"/>
      <c r="AW26" s="83"/>
      <c r="AX26" s="81"/>
      <c r="AY26" s="81"/>
      <c r="AZ26" s="81"/>
      <c r="BA26" s="81"/>
      <c r="BB26" s="83"/>
    </row>
    <row r="27" spans="1:54" s="75" customFormat="1" ht="25" customHeight="1" x14ac:dyDescent="0.35">
      <c r="A27" s="66" t="s">
        <v>280</v>
      </c>
      <c r="B27" s="81"/>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row>
    <row r="28" spans="1:54" s="75" customFormat="1" ht="26.5" customHeight="1" x14ac:dyDescent="0.35">
      <c r="A28" s="66" t="s">
        <v>147</v>
      </c>
      <c r="B28" s="81"/>
      <c r="C28" s="80"/>
      <c r="D28" s="80"/>
      <c r="E28" s="80"/>
      <c r="F28" s="83"/>
      <c r="G28" s="80"/>
      <c r="H28" s="80"/>
      <c r="I28" s="80"/>
      <c r="J28" s="83"/>
      <c r="K28" s="80"/>
      <c r="L28" s="80"/>
      <c r="M28" s="80"/>
      <c r="N28" s="83"/>
      <c r="O28" s="80"/>
      <c r="P28" s="80"/>
      <c r="Q28" s="80"/>
      <c r="R28" s="80"/>
      <c r="S28" s="83"/>
      <c r="T28" s="80"/>
      <c r="U28" s="80"/>
      <c r="V28" s="80"/>
      <c r="W28" s="83"/>
      <c r="X28" s="80"/>
      <c r="Y28" s="80"/>
      <c r="Z28" s="80"/>
      <c r="AA28" s="83"/>
      <c r="AB28" s="80"/>
      <c r="AC28" s="80"/>
      <c r="AD28" s="80"/>
      <c r="AE28" s="80"/>
      <c r="AF28" s="83"/>
      <c r="AG28" s="80"/>
      <c r="AH28" s="80"/>
      <c r="AI28" s="80"/>
      <c r="AJ28" s="83"/>
      <c r="AK28" s="80"/>
      <c r="AL28" s="80"/>
      <c r="AM28" s="80"/>
      <c r="AN28" s="80"/>
      <c r="AO28" s="83"/>
      <c r="AP28" s="80"/>
      <c r="AQ28" s="80"/>
      <c r="AR28" s="80"/>
      <c r="AS28" s="83"/>
      <c r="AT28" s="80"/>
      <c r="AU28" s="80"/>
      <c r="AV28" s="80"/>
      <c r="AW28" s="83"/>
      <c r="AX28" s="80"/>
      <c r="AY28" s="80"/>
      <c r="AZ28" s="80"/>
      <c r="BA28" s="80"/>
      <c r="BB28" s="83"/>
    </row>
    <row r="29" spans="1:54" s="75" customFormat="1" ht="22" customHeight="1" x14ac:dyDescent="0.35">
      <c r="A29" s="66" t="s">
        <v>123</v>
      </c>
      <c r="B29" s="81"/>
      <c r="C29" s="80"/>
      <c r="D29" s="80"/>
      <c r="E29" s="80"/>
      <c r="F29" s="83"/>
      <c r="G29" s="80"/>
      <c r="H29" s="80"/>
      <c r="I29" s="80"/>
      <c r="J29" s="83"/>
      <c r="K29" s="80"/>
      <c r="L29" s="80"/>
      <c r="M29" s="80"/>
      <c r="N29" s="83"/>
      <c r="O29" s="80"/>
      <c r="P29" s="80"/>
      <c r="Q29" s="80"/>
      <c r="R29" s="80"/>
      <c r="S29" s="83"/>
      <c r="T29" s="80"/>
      <c r="U29" s="80"/>
      <c r="V29" s="80"/>
      <c r="W29" s="83"/>
      <c r="X29" s="80"/>
      <c r="Y29" s="80"/>
      <c r="Z29" s="80"/>
      <c r="AA29" s="83"/>
      <c r="AB29" s="80"/>
      <c r="AC29" s="80"/>
      <c r="AD29" s="80"/>
      <c r="AE29" s="80"/>
      <c r="AF29" s="83"/>
      <c r="AG29" s="80"/>
      <c r="AH29" s="80"/>
      <c r="AI29" s="80"/>
      <c r="AJ29" s="83"/>
      <c r="AK29" s="80"/>
      <c r="AL29" s="80"/>
      <c r="AM29" s="80"/>
      <c r="AN29" s="80"/>
      <c r="AO29" s="83"/>
      <c r="AP29" s="80"/>
      <c r="AQ29" s="80"/>
      <c r="AR29" s="80"/>
      <c r="AS29" s="83"/>
      <c r="AT29" s="80"/>
      <c r="AU29" s="80"/>
      <c r="AV29" s="80"/>
      <c r="AW29" s="83"/>
      <c r="AX29" s="80"/>
      <c r="AY29" s="80"/>
      <c r="AZ29" s="80"/>
      <c r="BA29" s="80"/>
      <c r="BB29" s="83"/>
    </row>
    <row r="30" spans="1:54" s="75" customFormat="1" ht="21.5" customHeight="1" x14ac:dyDescent="0.35">
      <c r="A30" s="66" t="s">
        <v>288</v>
      </c>
      <c r="B30" s="81"/>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row>
    <row r="31" spans="1:54" s="75" customFormat="1" ht="21.5" customHeight="1" x14ac:dyDescent="0.35">
      <c r="A31" s="66" t="s">
        <v>287</v>
      </c>
      <c r="B31" s="81"/>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row>
    <row r="32" spans="1:54" s="75" customFormat="1" ht="22" customHeight="1" x14ac:dyDescent="0.35">
      <c r="A32" s="66" t="s">
        <v>491</v>
      </c>
      <c r="B32" s="81"/>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row>
    <row r="33" spans="1:54" s="75" customFormat="1" ht="26" customHeight="1" x14ac:dyDescent="0.35">
      <c r="A33" s="66" t="s">
        <v>289</v>
      </c>
      <c r="B33" s="81"/>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row>
    <row r="34" spans="1:54" s="75" customFormat="1" ht="19.5" customHeight="1" x14ac:dyDescent="0.35">
      <c r="A34" s="71" t="s">
        <v>607</v>
      </c>
      <c r="B34" s="81"/>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row>
    <row r="35" spans="1:54" ht="22" customHeight="1" x14ac:dyDescent="0.35">
      <c r="A35" s="276" t="s">
        <v>138</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row>
    <row r="36" spans="1:54" s="75" customFormat="1" ht="29.5" customHeight="1" x14ac:dyDescent="0.35">
      <c r="A36" s="67" t="s">
        <v>99</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row>
    <row r="37" spans="1:54" s="75" customFormat="1" ht="29" customHeight="1" x14ac:dyDescent="0.35">
      <c r="A37" s="67" t="s">
        <v>353</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row>
    <row r="38" spans="1:54" s="75" customFormat="1" ht="26.5" customHeight="1" x14ac:dyDescent="0.35">
      <c r="A38" s="67" t="s">
        <v>8</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row>
    <row r="39" spans="1:54" s="75" customFormat="1" ht="29.5" customHeight="1" x14ac:dyDescent="0.35">
      <c r="A39" s="67" t="s">
        <v>9</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row>
    <row r="40" spans="1:54" s="75" customFormat="1" ht="33" customHeight="1" x14ac:dyDescent="0.35">
      <c r="A40" s="67" t="s">
        <v>10</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row>
    <row r="41" spans="1:54" s="75" customFormat="1" ht="32.5" customHeight="1" x14ac:dyDescent="0.35">
      <c r="A41" s="68" t="s">
        <v>23</v>
      </c>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row>
    <row r="42" spans="1:54" s="75" customFormat="1" ht="28.5" customHeight="1" x14ac:dyDescent="0.35">
      <c r="A42" s="68" t="s">
        <v>95</v>
      </c>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row>
    <row r="43" spans="1:54" s="75" customFormat="1" ht="26" customHeight="1" x14ac:dyDescent="0.35">
      <c r="A43" s="68" t="s">
        <v>25</v>
      </c>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row>
    <row r="44" spans="1:54" s="75" customFormat="1" ht="33" customHeight="1" x14ac:dyDescent="0.35">
      <c r="A44" s="68" t="s">
        <v>28</v>
      </c>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row>
    <row r="45" spans="1:54" s="75" customFormat="1" ht="29" customHeight="1" x14ac:dyDescent="0.35">
      <c r="A45" s="68" t="s">
        <v>26</v>
      </c>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row>
    <row r="46" spans="1:54" s="75" customFormat="1" ht="29.5" customHeight="1" x14ac:dyDescent="0.35">
      <c r="A46" s="68" t="s">
        <v>27</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row>
    <row r="47" spans="1:54" s="75" customFormat="1" ht="22.5" customHeight="1" x14ac:dyDescent="0.35">
      <c r="A47" s="68" t="s">
        <v>29</v>
      </c>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row>
    <row r="48" spans="1:54" s="75" customFormat="1" ht="19.5" customHeight="1" x14ac:dyDescent="0.35">
      <c r="A48" s="68" t="s">
        <v>30</v>
      </c>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row>
    <row r="49" spans="1:54" s="75" customFormat="1" ht="23" customHeight="1" x14ac:dyDescent="0.35">
      <c r="A49" s="68" t="s">
        <v>24</v>
      </c>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row>
    <row r="50" spans="1:54" s="75" customFormat="1" ht="28.5" customHeight="1" x14ac:dyDescent="0.35">
      <c r="A50" s="68" t="s">
        <v>117</v>
      </c>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row>
    <row r="51" spans="1:54" s="75" customFormat="1" ht="28" customHeight="1" x14ac:dyDescent="0.35">
      <c r="A51" s="68" t="s">
        <v>284</v>
      </c>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row>
    <row r="52" spans="1:54" s="75" customFormat="1" ht="24" customHeight="1" x14ac:dyDescent="0.35">
      <c r="A52" s="68" t="s">
        <v>282</v>
      </c>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row>
    <row r="53" spans="1:54" s="75" customFormat="1" ht="24.5" customHeight="1" x14ac:dyDescent="0.35">
      <c r="A53" s="68" t="s">
        <v>290</v>
      </c>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row>
    <row r="54" spans="1:54" s="75" customFormat="1" ht="23" customHeight="1" x14ac:dyDescent="0.35">
      <c r="A54" s="68" t="s">
        <v>298</v>
      </c>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row>
    <row r="55" spans="1:54" ht="17.5" customHeight="1" x14ac:dyDescent="0.35">
      <c r="A55" s="280" t="s">
        <v>438</v>
      </c>
      <c r="B55" s="280"/>
      <c r="C55" s="280"/>
      <c r="D55" s="280"/>
      <c r="E55" s="280"/>
      <c r="F55" s="280"/>
      <c r="G55" s="280"/>
      <c r="H55" s="280"/>
      <c r="I55" s="280"/>
      <c r="J55" s="280"/>
      <c r="K55" s="280"/>
      <c r="L55" s="280"/>
      <c r="M55" s="280"/>
      <c r="N55" s="280"/>
      <c r="O55" s="280"/>
      <c r="P55" s="280"/>
      <c r="Q55" s="280"/>
      <c r="R55" s="280"/>
      <c r="S55" s="280"/>
      <c r="T55" s="280"/>
      <c r="U55" s="280"/>
      <c r="V55" s="280"/>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c r="AU55" s="280"/>
      <c r="AV55" s="280"/>
      <c r="AW55" s="280"/>
      <c r="AX55" s="280"/>
      <c r="AY55" s="280"/>
      <c r="AZ55" s="280"/>
      <c r="BA55" s="280"/>
      <c r="BB55" s="280"/>
    </row>
    <row r="56" spans="1:54" s="75" customFormat="1" ht="40.5" customHeight="1" x14ac:dyDescent="0.35">
      <c r="A56" s="65" t="s">
        <v>112</v>
      </c>
      <c r="B56" s="80"/>
      <c r="C56" s="80"/>
      <c r="D56" s="80"/>
      <c r="E56" s="80"/>
      <c r="F56" s="80"/>
      <c r="G56" s="80"/>
      <c r="H56" s="80"/>
      <c r="I56" s="80"/>
      <c r="J56" s="80"/>
      <c r="K56" s="80"/>
      <c r="L56" s="79"/>
      <c r="M56" s="79"/>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79"/>
      <c r="AM56" s="79"/>
      <c r="AN56" s="80"/>
      <c r="AO56" s="80"/>
      <c r="AP56" s="80"/>
      <c r="AQ56" s="80"/>
      <c r="AR56" s="80"/>
      <c r="AS56" s="80"/>
      <c r="AT56" s="80"/>
      <c r="AU56" s="80"/>
      <c r="AV56" s="80"/>
      <c r="AW56" s="80"/>
      <c r="AX56" s="80"/>
      <c r="AY56" s="80"/>
      <c r="AZ56" s="80"/>
      <c r="BA56" s="80"/>
      <c r="BB56" s="80"/>
    </row>
    <row r="57" spans="1:54" s="75" customFormat="1" ht="65" customHeight="1" x14ac:dyDescent="0.35">
      <c r="A57" s="65" t="s">
        <v>113</v>
      </c>
      <c r="B57" s="80"/>
      <c r="C57" s="80"/>
      <c r="D57" s="80"/>
      <c r="E57" s="80"/>
      <c r="F57" s="80"/>
      <c r="G57" s="80"/>
      <c r="H57" s="80"/>
      <c r="I57" s="80"/>
      <c r="J57" s="80"/>
      <c r="K57" s="80"/>
      <c r="L57" s="80"/>
      <c r="M57" s="80"/>
      <c r="N57" s="80"/>
      <c r="O57" s="79"/>
      <c r="P57" s="80"/>
      <c r="Q57" s="80"/>
      <c r="R57" s="80"/>
      <c r="S57" s="80"/>
      <c r="T57" s="80"/>
      <c r="U57" s="80"/>
      <c r="V57" s="80"/>
      <c r="W57" s="80"/>
      <c r="X57" s="80"/>
      <c r="Y57" s="80"/>
      <c r="Z57" s="80"/>
      <c r="AA57" s="80"/>
      <c r="AB57" s="80"/>
      <c r="AC57" s="79"/>
      <c r="AD57" s="80"/>
      <c r="AE57" s="80"/>
      <c r="AF57" s="80"/>
      <c r="AG57" s="80"/>
      <c r="AH57" s="80"/>
      <c r="AI57" s="80"/>
      <c r="AJ57" s="80"/>
      <c r="AK57" s="80"/>
      <c r="AL57" s="80"/>
      <c r="AM57" s="80"/>
      <c r="AN57" s="80"/>
      <c r="AO57" s="80"/>
      <c r="AP57" s="80"/>
      <c r="AQ57" s="79"/>
      <c r="AR57" s="80"/>
      <c r="AS57" s="80"/>
      <c r="AT57" s="80"/>
      <c r="AU57" s="80"/>
      <c r="AV57" s="80"/>
      <c r="AW57" s="80"/>
      <c r="AX57" s="80"/>
      <c r="AY57" s="80"/>
      <c r="AZ57" s="80"/>
      <c r="BA57" s="80"/>
      <c r="BB57" s="80"/>
    </row>
    <row r="58" spans="1:54" s="75" customFormat="1" ht="30" customHeight="1" x14ac:dyDescent="0.35">
      <c r="A58" s="65" t="s">
        <v>295</v>
      </c>
      <c r="B58" s="80"/>
      <c r="C58" s="80"/>
      <c r="D58" s="80"/>
      <c r="E58" s="80"/>
      <c r="F58" s="80"/>
      <c r="G58" s="80"/>
      <c r="H58" s="80"/>
      <c r="I58" s="80"/>
      <c r="J58" s="80"/>
      <c r="K58" s="80"/>
      <c r="L58" s="80"/>
      <c r="M58" s="80"/>
      <c r="N58" s="80"/>
      <c r="O58" s="80"/>
      <c r="P58" s="80"/>
      <c r="Q58" s="80"/>
      <c r="R58" s="80"/>
      <c r="S58" s="80"/>
      <c r="T58" s="80"/>
      <c r="U58" s="80"/>
      <c r="V58" s="80"/>
      <c r="W58" s="80"/>
      <c r="X58" s="80"/>
      <c r="Y58" s="79"/>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row>
    <row r="59" spans="1:54" ht="24.5" customHeight="1" x14ac:dyDescent="0.35">
      <c r="A59" s="273" t="s">
        <v>439</v>
      </c>
      <c r="B59" s="273"/>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3"/>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row>
    <row r="60" spans="1:54" s="75" customFormat="1" ht="56.5" customHeight="1" x14ac:dyDescent="0.35">
      <c r="A60" s="65" t="s">
        <v>2</v>
      </c>
      <c r="B60" s="80"/>
      <c r="C60" s="80"/>
      <c r="D60" s="80"/>
      <c r="E60" s="80"/>
      <c r="F60" s="80"/>
      <c r="G60" s="80"/>
      <c r="H60" s="79"/>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row>
    <row r="61" spans="1:54" s="75" customFormat="1" ht="38.5" customHeight="1" x14ac:dyDescent="0.35">
      <c r="A61" s="65" t="s">
        <v>40</v>
      </c>
      <c r="B61" s="80"/>
      <c r="C61" s="80"/>
      <c r="D61" s="80"/>
      <c r="E61" s="80"/>
      <c r="F61" s="80"/>
      <c r="G61" s="80"/>
      <c r="H61" s="80"/>
      <c r="I61" s="80"/>
      <c r="J61" s="80"/>
      <c r="K61" s="80"/>
      <c r="L61" s="80"/>
      <c r="M61" s="80"/>
      <c r="N61" s="80"/>
      <c r="O61" s="80"/>
      <c r="P61" s="80"/>
      <c r="Q61" s="80"/>
      <c r="R61" s="80"/>
      <c r="S61" s="80"/>
      <c r="T61" s="80"/>
      <c r="U61" s="80"/>
      <c r="V61" s="80"/>
      <c r="W61" s="80"/>
      <c r="X61" s="83"/>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row>
    <row r="62" spans="1:54" s="75" customFormat="1" ht="29" x14ac:dyDescent="0.35">
      <c r="A62" s="65" t="s">
        <v>391</v>
      </c>
      <c r="B62" s="80"/>
      <c r="C62" s="80"/>
      <c r="D62" s="80"/>
      <c r="E62" s="80"/>
      <c r="F62" s="80"/>
      <c r="G62" s="80"/>
      <c r="H62" s="80"/>
      <c r="I62" s="80"/>
      <c r="J62" s="80"/>
      <c r="K62" s="80"/>
      <c r="L62" s="80"/>
      <c r="M62" s="80"/>
      <c r="N62" s="80"/>
      <c r="O62" s="80"/>
      <c r="P62" s="81"/>
      <c r="Q62" s="83"/>
      <c r="R62" s="83"/>
      <c r="S62" s="83"/>
      <c r="T62" s="83"/>
      <c r="U62" s="80"/>
      <c r="V62" s="80"/>
      <c r="W62" s="80"/>
      <c r="X62" s="80"/>
      <c r="Y62" s="80"/>
      <c r="Z62" s="80"/>
      <c r="AA62" s="80"/>
      <c r="AB62" s="80"/>
      <c r="AC62" s="80"/>
      <c r="AD62" s="83"/>
      <c r="AE62" s="83"/>
      <c r="AF62" s="83"/>
      <c r="AG62" s="83"/>
      <c r="AH62" s="80"/>
      <c r="AI62" s="80"/>
      <c r="AJ62" s="80"/>
      <c r="AK62" s="80"/>
      <c r="AL62" s="80"/>
      <c r="AM62" s="80"/>
      <c r="AN62" s="80"/>
      <c r="AO62" s="80"/>
      <c r="AP62" s="80"/>
      <c r="AQ62" s="80"/>
      <c r="AR62" s="83"/>
      <c r="AS62" s="83"/>
      <c r="AT62" s="83"/>
      <c r="AU62" s="83"/>
      <c r="AV62" s="80"/>
      <c r="AW62" s="80"/>
      <c r="AX62" s="80"/>
      <c r="AY62" s="80"/>
      <c r="AZ62" s="80"/>
      <c r="BA62" s="80"/>
      <c r="BB62" s="83"/>
    </row>
    <row r="63" spans="1:54" s="75" customFormat="1" ht="35" customHeight="1" x14ac:dyDescent="0.35">
      <c r="A63" s="65" t="s">
        <v>393</v>
      </c>
      <c r="B63" s="80"/>
      <c r="C63" s="80"/>
      <c r="D63" s="80"/>
      <c r="E63" s="80"/>
      <c r="F63" s="80"/>
      <c r="G63" s="80"/>
      <c r="H63" s="80"/>
      <c r="I63" s="80"/>
      <c r="J63" s="80"/>
      <c r="K63" s="80"/>
      <c r="L63" s="80"/>
      <c r="M63" s="83"/>
      <c r="N63" s="81"/>
      <c r="O63" s="81"/>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row>
    <row r="64" spans="1:54" s="75" customFormat="1" ht="35.5" customHeight="1" x14ac:dyDescent="0.35">
      <c r="A64" s="155" t="s">
        <v>604</v>
      </c>
      <c r="B64" s="178"/>
      <c r="C64" s="178"/>
      <c r="D64" s="178"/>
      <c r="E64" s="178"/>
      <c r="F64" s="178"/>
      <c r="G64" s="178"/>
      <c r="H64" s="179"/>
      <c r="I64" s="178"/>
      <c r="J64" s="178"/>
      <c r="K64" s="178"/>
      <c r="L64" s="178"/>
      <c r="M64" s="178"/>
      <c r="N64" s="81"/>
      <c r="O64" s="81"/>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row>
    <row r="65" spans="1:54" s="75" customFormat="1" ht="36.5" customHeight="1" x14ac:dyDescent="0.35">
      <c r="A65" s="155" t="s">
        <v>605</v>
      </c>
      <c r="B65" s="178"/>
      <c r="C65" s="178"/>
      <c r="D65" s="178"/>
      <c r="E65" s="178"/>
      <c r="F65" s="178"/>
      <c r="G65" s="178"/>
      <c r="H65" s="178"/>
      <c r="I65" s="178"/>
      <c r="J65" s="179"/>
      <c r="K65" s="178"/>
      <c r="L65" s="178"/>
      <c r="M65" s="178"/>
      <c r="N65" s="81"/>
      <c r="O65" s="81"/>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row>
    <row r="66" spans="1:54" s="75" customFormat="1" ht="31.5" customHeight="1" x14ac:dyDescent="0.35">
      <c r="A66" s="155" t="s">
        <v>606</v>
      </c>
      <c r="B66" s="178"/>
      <c r="C66" s="178"/>
      <c r="D66" s="178"/>
      <c r="E66" s="178"/>
      <c r="F66" s="178"/>
      <c r="G66" s="178"/>
      <c r="H66" s="178"/>
      <c r="I66" s="178"/>
      <c r="J66" s="178"/>
      <c r="K66" s="178"/>
      <c r="L66" s="178"/>
      <c r="M66" s="178"/>
      <c r="N66" s="180"/>
      <c r="O66" s="179"/>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row>
    <row r="67" spans="1:54" ht="14.5" customHeight="1" x14ac:dyDescent="0.35">
      <c r="A67" s="273" t="s">
        <v>440</v>
      </c>
      <c r="B67" s="273"/>
      <c r="C67" s="273"/>
      <c r="D67" s="273"/>
      <c r="E67" s="273"/>
      <c r="F67" s="273"/>
      <c r="G67" s="273"/>
      <c r="H67" s="273"/>
      <c r="I67" s="273"/>
      <c r="J67" s="273"/>
      <c r="K67" s="273"/>
      <c r="L67" s="273"/>
      <c r="M67" s="273"/>
      <c r="N67" s="273"/>
      <c r="O67" s="273"/>
      <c r="P67" s="273"/>
      <c r="Q67" s="273"/>
      <c r="R67" s="273"/>
      <c r="S67" s="273"/>
      <c r="T67" s="273"/>
      <c r="U67" s="273"/>
      <c r="V67" s="273"/>
      <c r="W67" s="273"/>
      <c r="X67" s="273"/>
      <c r="Y67" s="273"/>
      <c r="Z67" s="273"/>
      <c r="AA67" s="273"/>
      <c r="AB67" s="273"/>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row>
    <row r="68" spans="1:54" s="75" customFormat="1" ht="36.5" customHeight="1" x14ac:dyDescent="0.35">
      <c r="A68" s="65" t="s">
        <v>118</v>
      </c>
      <c r="B68" s="80"/>
      <c r="C68" s="80"/>
      <c r="D68" s="80"/>
      <c r="E68" s="80"/>
      <c r="F68" s="80"/>
      <c r="G68" s="80"/>
      <c r="H68" s="79"/>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row>
    <row r="69" spans="1:54" s="75" customFormat="1" ht="65" customHeight="1" x14ac:dyDescent="0.35">
      <c r="A69" s="65" t="s">
        <v>121</v>
      </c>
      <c r="B69" s="80"/>
      <c r="C69" s="80"/>
      <c r="D69" s="80"/>
      <c r="E69" s="80"/>
      <c r="F69" s="80"/>
      <c r="G69" s="80"/>
      <c r="H69" s="80"/>
      <c r="I69" s="80"/>
      <c r="J69" s="79"/>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row>
    <row r="70" spans="1:54" s="75" customFormat="1" ht="36.5" customHeight="1" x14ac:dyDescent="0.35">
      <c r="A70" s="65" t="s">
        <v>398</v>
      </c>
      <c r="B70" s="80"/>
      <c r="C70" s="80"/>
      <c r="D70" s="80"/>
      <c r="E70" s="80"/>
      <c r="F70" s="80"/>
      <c r="G70" s="80"/>
      <c r="H70" s="80"/>
      <c r="I70" s="80"/>
      <c r="J70" s="80"/>
      <c r="K70" s="80"/>
      <c r="L70" s="80"/>
      <c r="M70" s="80"/>
      <c r="N70" s="80"/>
      <c r="O70" s="80"/>
      <c r="P70" s="80"/>
      <c r="Q70" s="80"/>
      <c r="R70" s="79"/>
      <c r="S70" s="80"/>
      <c r="T70" s="80"/>
      <c r="U70" s="80"/>
      <c r="V70" s="80"/>
      <c r="W70" s="80"/>
      <c r="X70" s="80"/>
      <c r="Y70" s="80"/>
      <c r="Z70" s="80"/>
      <c r="AA70" s="80"/>
      <c r="AB70" s="80"/>
      <c r="AC70" s="80"/>
      <c r="AD70" s="80"/>
      <c r="AE70" s="79"/>
      <c r="AF70" s="80"/>
      <c r="AG70" s="80"/>
      <c r="AH70" s="80"/>
      <c r="AI70" s="80"/>
      <c r="AJ70" s="80"/>
      <c r="AK70" s="80"/>
      <c r="AL70" s="80"/>
      <c r="AM70" s="80"/>
      <c r="AN70" s="80"/>
      <c r="AO70" s="80"/>
      <c r="AP70" s="80"/>
      <c r="AQ70" s="80"/>
      <c r="AR70" s="80"/>
      <c r="AS70" s="79"/>
      <c r="AT70" s="80"/>
      <c r="AU70" s="80"/>
      <c r="AV70" s="80"/>
      <c r="AW70" s="80"/>
      <c r="AX70" s="80"/>
      <c r="AY70" s="80"/>
      <c r="AZ70" s="79"/>
      <c r="BA70" s="80"/>
      <c r="BB70" s="80"/>
    </row>
    <row r="71" spans="1:54" ht="22.5" customHeight="1" x14ac:dyDescent="0.35">
      <c r="A71" s="273" t="s">
        <v>436</v>
      </c>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4"/>
    </row>
    <row r="72" spans="1:54" s="75" customFormat="1" ht="39.5" customHeight="1" x14ac:dyDescent="0.35">
      <c r="A72" s="65" t="s">
        <v>429</v>
      </c>
      <c r="B72" s="80"/>
      <c r="C72" s="80"/>
      <c r="D72" s="80"/>
      <c r="E72" s="80"/>
      <c r="F72" s="80"/>
      <c r="G72" s="79"/>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row>
    <row r="73" spans="1:54" s="75" customFormat="1" ht="41" customHeight="1" x14ac:dyDescent="0.35">
      <c r="A73" s="65" t="s">
        <v>32</v>
      </c>
      <c r="B73" s="80"/>
      <c r="C73" s="80"/>
      <c r="D73" s="80"/>
      <c r="E73" s="80"/>
      <c r="F73" s="80"/>
      <c r="G73" s="80"/>
      <c r="H73" s="79"/>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79"/>
      <c r="AU73" s="80"/>
      <c r="AV73" s="80"/>
      <c r="AW73" s="80"/>
      <c r="AX73" s="80"/>
      <c r="AY73" s="80"/>
      <c r="AZ73" s="80"/>
      <c r="BA73" s="80"/>
      <c r="BB73" s="80"/>
    </row>
    <row r="74" spans="1:54" s="75" customFormat="1" ht="47.5" customHeight="1" x14ac:dyDescent="0.35">
      <c r="A74" s="65" t="s">
        <v>35</v>
      </c>
      <c r="B74" s="80"/>
      <c r="C74" s="80"/>
      <c r="D74" s="80"/>
      <c r="E74" s="80"/>
      <c r="F74" s="80"/>
      <c r="G74" s="80"/>
      <c r="H74" s="79"/>
      <c r="I74" s="80"/>
      <c r="J74" s="80"/>
      <c r="K74" s="80"/>
      <c r="L74" s="80"/>
      <c r="M74" s="80"/>
      <c r="N74" s="80"/>
      <c r="O74" s="80"/>
      <c r="P74" s="79"/>
      <c r="Q74" s="80"/>
      <c r="R74" s="80"/>
      <c r="S74" s="80"/>
      <c r="T74" s="80"/>
      <c r="U74" s="80"/>
      <c r="V74" s="80"/>
      <c r="W74" s="80"/>
      <c r="X74" s="80"/>
      <c r="Y74" s="79"/>
      <c r="Z74" s="80"/>
      <c r="AA74" s="80"/>
      <c r="AB74" s="80"/>
      <c r="AC74" s="80"/>
      <c r="AD74" s="80"/>
      <c r="AE74" s="80"/>
      <c r="AF74" s="80"/>
      <c r="AG74" s="80"/>
      <c r="AH74" s="79"/>
      <c r="AI74" s="80"/>
      <c r="AJ74" s="80"/>
      <c r="AK74" s="80"/>
      <c r="AL74" s="80"/>
      <c r="AM74" s="80"/>
      <c r="AN74" s="80"/>
      <c r="AO74" s="80"/>
      <c r="AP74" s="80"/>
      <c r="AQ74" s="79"/>
      <c r="AR74" s="80"/>
      <c r="AS74" s="80"/>
      <c r="AT74" s="80"/>
      <c r="AU74" s="80"/>
      <c r="AV74" s="80"/>
      <c r="AW74" s="80"/>
      <c r="AX74" s="80"/>
      <c r="AY74" s="80"/>
      <c r="AZ74" s="80"/>
      <c r="BA74" s="80"/>
      <c r="BB74" s="80"/>
    </row>
    <row r="75" spans="1:54" s="75" customFormat="1" ht="41.5" customHeight="1" x14ac:dyDescent="0.35">
      <c r="A75" s="65" t="s">
        <v>36</v>
      </c>
      <c r="B75" s="80"/>
      <c r="C75" s="80"/>
      <c r="D75" s="80"/>
      <c r="E75" s="80"/>
      <c r="F75" s="79"/>
      <c r="G75" s="80"/>
      <c r="H75" s="80"/>
      <c r="I75" s="80"/>
      <c r="J75" s="79"/>
      <c r="K75" s="80"/>
      <c r="L75" s="80"/>
      <c r="M75" s="80"/>
      <c r="N75" s="79"/>
      <c r="O75" s="80"/>
      <c r="P75" s="80"/>
      <c r="Q75" s="80"/>
      <c r="R75" s="80"/>
      <c r="S75" s="79"/>
      <c r="T75" s="80"/>
      <c r="U75" s="80"/>
      <c r="V75" s="80"/>
      <c r="W75" s="79"/>
      <c r="X75" s="80"/>
      <c r="Y75" s="80"/>
      <c r="Z75" s="80"/>
      <c r="AA75" s="79"/>
      <c r="AB75" s="80"/>
      <c r="AC75" s="80"/>
      <c r="AD75" s="80"/>
      <c r="AE75" s="80"/>
      <c r="AF75" s="79"/>
      <c r="AG75" s="80"/>
      <c r="AH75" s="80"/>
      <c r="AI75" s="80"/>
      <c r="AJ75" s="79"/>
      <c r="AK75" s="80"/>
      <c r="AL75" s="80"/>
      <c r="AM75" s="80"/>
      <c r="AN75" s="80"/>
      <c r="AO75" s="79"/>
      <c r="AP75" s="80"/>
      <c r="AQ75" s="80"/>
      <c r="AR75" s="80"/>
      <c r="AS75" s="79"/>
      <c r="AT75" s="80"/>
      <c r="AU75" s="80"/>
      <c r="AV75" s="80"/>
      <c r="AW75" s="79"/>
      <c r="AX75" s="80"/>
      <c r="AY75" s="80"/>
      <c r="AZ75" s="80"/>
      <c r="BA75" s="80"/>
      <c r="BB75" s="79"/>
    </row>
    <row r="76" spans="1:54" s="75" customFormat="1" ht="45.5" customHeight="1" x14ac:dyDescent="0.35">
      <c r="A76" s="65" t="s">
        <v>435</v>
      </c>
      <c r="B76" s="80"/>
      <c r="C76" s="80"/>
      <c r="D76" s="80"/>
      <c r="E76" s="80"/>
      <c r="F76" s="80"/>
      <c r="G76" s="80"/>
      <c r="H76" s="80"/>
      <c r="I76" s="80"/>
      <c r="J76" s="80"/>
      <c r="K76" s="80"/>
      <c r="L76" s="80"/>
      <c r="M76" s="80"/>
      <c r="N76" s="80"/>
      <c r="O76" s="80"/>
      <c r="P76" s="80"/>
      <c r="Q76" s="80"/>
      <c r="R76" s="80"/>
      <c r="S76" s="80"/>
      <c r="T76" s="80"/>
      <c r="U76" s="80"/>
      <c r="V76" s="79"/>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79"/>
      <c r="AV76" s="80"/>
      <c r="AW76" s="80"/>
      <c r="AX76" s="80"/>
      <c r="AY76" s="80"/>
      <c r="AZ76" s="80"/>
      <c r="BA76" s="80"/>
      <c r="BB76" s="80"/>
    </row>
    <row r="77" spans="1:54" ht="16" customHeight="1" x14ac:dyDescent="0.35">
      <c r="A77" s="273" t="s">
        <v>431</v>
      </c>
      <c r="B77" s="273"/>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4"/>
    </row>
    <row r="78" spans="1:54" s="75" customFormat="1" ht="25.5" customHeight="1" x14ac:dyDescent="0.35">
      <c r="A78" s="65" t="s">
        <v>419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row>
    <row r="79" spans="1:54" s="75" customFormat="1" ht="30.5" customHeight="1" x14ac:dyDescent="0.35">
      <c r="A79" s="65" t="s">
        <v>418</v>
      </c>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79"/>
      <c r="BA79" s="79"/>
      <c r="BB79" s="79"/>
    </row>
    <row r="80" spans="1:54" s="75" customFormat="1" ht="33" customHeight="1" x14ac:dyDescent="0.35">
      <c r="A80" s="65" t="s">
        <v>125</v>
      </c>
      <c r="B80" s="80"/>
      <c r="C80" s="80"/>
      <c r="D80" s="80"/>
      <c r="E80" s="80"/>
      <c r="F80" s="80"/>
      <c r="G80" s="80"/>
      <c r="H80" s="80"/>
      <c r="I80" s="80"/>
      <c r="J80" s="80"/>
      <c r="K80" s="79"/>
      <c r="L80" s="79"/>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79"/>
      <c r="AS80" s="79"/>
      <c r="AT80" s="80"/>
      <c r="AU80" s="80"/>
      <c r="AV80" s="80"/>
      <c r="AW80" s="80"/>
      <c r="AX80" s="80"/>
      <c r="AY80" s="80"/>
      <c r="AZ80" s="80"/>
      <c r="BA80" s="80"/>
      <c r="BB80" s="80"/>
    </row>
    <row r="81" spans="1:54" s="75" customFormat="1" ht="24" customHeight="1" x14ac:dyDescent="0.35">
      <c r="A81" s="65" t="s">
        <v>432</v>
      </c>
      <c r="B81" s="80"/>
      <c r="C81" s="80"/>
      <c r="D81" s="79"/>
      <c r="E81" s="79"/>
      <c r="F81" s="81"/>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row>
    <row r="82" spans="1:54" s="75" customFormat="1" ht="34.5" customHeight="1" x14ac:dyDescent="0.35">
      <c r="A82" s="65" t="s">
        <v>283</v>
      </c>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79"/>
      <c r="BA82" s="79"/>
      <c r="BB82" s="79"/>
    </row>
    <row r="83" spans="1:54" s="75" customFormat="1" ht="18.5" customHeight="1" x14ac:dyDescent="0.35">
      <c r="A83" s="65" t="s">
        <v>482</v>
      </c>
      <c r="B83" s="80"/>
      <c r="C83" s="80"/>
      <c r="D83" s="80"/>
      <c r="E83" s="80"/>
      <c r="F83" s="79"/>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row>
    <row r="84" spans="1:54" s="75" customFormat="1" ht="21.5" customHeight="1" x14ac:dyDescent="0.35">
      <c r="A84" s="65" t="s">
        <v>403</v>
      </c>
      <c r="B84" s="80"/>
      <c r="C84" s="80"/>
      <c r="D84" s="80"/>
      <c r="E84" s="80"/>
      <c r="F84" s="80"/>
      <c r="G84" s="80"/>
      <c r="H84" s="80"/>
      <c r="I84" s="83"/>
      <c r="J84" s="83"/>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row>
    <row r="85" spans="1:54" s="75" customFormat="1" ht="24.5" customHeight="1" x14ac:dyDescent="0.35">
      <c r="A85" s="62" t="s">
        <v>485</v>
      </c>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3"/>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row>
  </sheetData>
  <mergeCells count="21">
    <mergeCell ref="A77:BB77"/>
    <mergeCell ref="A59:BB59"/>
    <mergeCell ref="A67:BB67"/>
    <mergeCell ref="A71:BB71"/>
    <mergeCell ref="B1:BB1"/>
    <mergeCell ref="A4:BB4"/>
    <mergeCell ref="A18:BB18"/>
    <mergeCell ref="A35:BB35"/>
    <mergeCell ref="A55:BB55"/>
    <mergeCell ref="AX2:BB2"/>
    <mergeCell ref="B2:F2"/>
    <mergeCell ref="G2:J2"/>
    <mergeCell ref="K2:N2"/>
    <mergeCell ref="O2:S2"/>
    <mergeCell ref="T2:W2"/>
    <mergeCell ref="X2:AA2"/>
    <mergeCell ref="AB2:AF2"/>
    <mergeCell ref="AG2:AJ2"/>
    <mergeCell ref="AK2:AO2"/>
    <mergeCell ref="AP2:AS2"/>
    <mergeCell ref="AT2:AW2"/>
  </mergeCells>
  <conditionalFormatting sqref="B2">
    <cfRule type="expression" dxfId="77" priority="45">
      <formula>AND(#REF!=2,OR(B2&lt;&gt;"",B2=""))</formula>
    </cfRule>
    <cfRule type="expression" dxfId="76" priority="46">
      <formula>AND(#REF!&lt;&gt;2,OR(B2&lt;&gt;"",B2=""))</formula>
    </cfRule>
  </conditionalFormatting>
  <conditionalFormatting sqref="B3:BB3">
    <cfRule type="expression" dxfId="75" priority="51">
      <formula>#REF!=#REF!</formula>
    </cfRule>
    <cfRule type="expression" dxfId="74" priority="52">
      <formula>#REF!&lt;&gt;#REF!</formula>
    </cfRule>
  </conditionalFormatting>
  <conditionalFormatting sqref="G2">
    <cfRule type="expression" dxfId="73" priority="47">
      <formula>AND(#REF!=3,OR(G2&lt;&gt;"",G2=""))</formula>
    </cfRule>
    <cfRule type="expression" dxfId="72" priority="48">
      <formula>AND(#REF!&lt;&gt;3,OR(G2&lt;&gt;"",G2=""))</formula>
    </cfRule>
  </conditionalFormatting>
  <conditionalFormatting sqref="K2">
    <cfRule type="expression" dxfId="71" priority="49">
      <formula>AND(#REF!=4,OR(K2&lt;&gt;"",K2=""))</formula>
    </cfRule>
    <cfRule type="expression" dxfId="70" priority="50">
      <formula>AND(#REF!&lt;&gt;4,OR(K2&lt;&gt;"",K2=""))</formula>
    </cfRule>
  </conditionalFormatting>
  <conditionalFormatting sqref="O2">
    <cfRule type="expression" dxfId="69" priority="43">
      <formula>AND(#REF!=3,OR(O2&lt;&gt;"",O2=""))</formula>
    </cfRule>
    <cfRule type="expression" dxfId="68" priority="44">
      <formula>AND(#REF!&lt;&gt;3,OR(O2&lt;&gt;"",O2=""))</formula>
    </cfRule>
  </conditionalFormatting>
  <conditionalFormatting sqref="T2">
    <cfRule type="expression" dxfId="67" priority="41">
      <formula>AND(#REF!=3,OR(T2&lt;&gt;"",T2=""))</formula>
    </cfRule>
    <cfRule type="expression" dxfId="66" priority="42">
      <formula>AND(#REF!&lt;&gt;3,OR(T2&lt;&gt;"",T2=""))</formula>
    </cfRule>
  </conditionalFormatting>
  <conditionalFormatting sqref="X2">
    <cfRule type="expression" dxfId="65" priority="39">
      <formula>AND(#REF!=4,OR(X2&lt;&gt;"",X2=""))</formula>
    </cfRule>
    <cfRule type="expression" dxfId="64" priority="40">
      <formula>AND(#REF!&lt;&gt;4,OR(X2&lt;&gt;"",X2=""))</formula>
    </cfRule>
  </conditionalFormatting>
  <conditionalFormatting sqref="AB2">
    <cfRule type="expression" dxfId="63" priority="37">
      <formula>AND(#REF!=4,OR(AB2&lt;&gt;"",AB2=""))</formula>
    </cfRule>
    <cfRule type="expression" dxfId="62" priority="38">
      <formula>AND(#REF!&lt;&gt;4,OR(AB2&lt;&gt;"",AB2=""))</formula>
    </cfRule>
  </conditionalFormatting>
  <conditionalFormatting sqref="AG2">
    <cfRule type="expression" dxfId="61" priority="35">
      <formula>AND(#REF!=4,OR(AG2&lt;&gt;"",AG2=""))</formula>
    </cfRule>
    <cfRule type="expression" dxfId="60" priority="36">
      <formula>AND(#REF!&lt;&gt;4,OR(AG2&lt;&gt;"",AG2=""))</formula>
    </cfRule>
  </conditionalFormatting>
  <conditionalFormatting sqref="AK2">
    <cfRule type="expression" dxfId="59" priority="33">
      <formula>AND(#REF!=4,OR(AK2&lt;&gt;"",AK2=""))</formula>
    </cfRule>
    <cfRule type="expression" dxfId="58" priority="34">
      <formula>AND(#REF!&lt;&gt;4,OR(AK2&lt;&gt;"",AK2=""))</formula>
    </cfRule>
  </conditionalFormatting>
  <conditionalFormatting sqref="AP2">
    <cfRule type="expression" dxfId="57" priority="31">
      <formula>AND(#REF!=4,OR(AP2&lt;&gt;"",AP2=""))</formula>
    </cfRule>
    <cfRule type="expression" dxfId="56" priority="32">
      <formula>AND(#REF!&lt;&gt;4,OR(AP2&lt;&gt;"",AP2=""))</formula>
    </cfRule>
  </conditionalFormatting>
  <conditionalFormatting sqref="AT2">
    <cfRule type="expression" dxfId="55" priority="29">
      <formula>AND(#REF!=4,OR(AT2&lt;&gt;"",AT2=""))</formula>
    </cfRule>
    <cfRule type="expression" dxfId="54" priority="30">
      <formula>AND(#REF!&lt;&gt;4,OR(AT2&lt;&gt;"",AT2=""))</formula>
    </cfRule>
  </conditionalFormatting>
  <conditionalFormatting sqref="AX2">
    <cfRule type="expression" dxfId="53" priority="27">
      <formula>AND(#REF!=4,OR(AX2&lt;&gt;"",AX2=""))</formula>
    </cfRule>
    <cfRule type="expression" dxfId="52" priority="28">
      <formula>AND(#REF!&lt;&gt;4,OR(AX2&lt;&gt;"",AX2=""))</formula>
    </cfRule>
  </conditionalFormatting>
  <dataValidations count="8">
    <dataValidation type="custom" allowBlank="1" showInputMessage="1" showErrorMessage="1" prompt="Format texte libre" sqref="A45:A53 A41:A43">
      <formula1>ISTEXT(#REF!)</formula1>
    </dataValidation>
    <dataValidation type="custom" allowBlank="1" showInputMessage="1" showErrorMessage="1" prompt="Format texte libre" sqref="A37">
      <formula1>ISTEXT(A37:A465)</formula1>
    </dataValidation>
    <dataValidation type="custom" allowBlank="1" showInputMessage="1" showErrorMessage="1" prompt="Format texte libre" sqref="A44">
      <formula1>ISTEXT(A44:A531)</formula1>
    </dataValidation>
    <dataValidation type="custom" allowBlank="1" showInputMessage="1" showErrorMessage="1" prompt="Format texte libre" sqref="A36">
      <formula1>ISTEXT(A36:A520)</formula1>
    </dataValidation>
    <dataValidation type="custom" allowBlank="1" showInputMessage="1" showErrorMessage="1" prompt="Format texte libre" sqref="A40">
      <formula1>ISTEXT(XFC36:XFC393)</formula1>
    </dataValidation>
    <dataValidation type="custom" allowBlank="1" showInputMessage="1" showErrorMessage="1" prompt="Format texte libre" sqref="A38">
      <formula1>ISTEXT(XFC35:XFC389)</formula1>
    </dataValidation>
    <dataValidation type="custom" allowBlank="1" showInputMessage="1" showErrorMessage="1" prompt="Format texte libre" sqref="A39">
      <formula1>ISTEXT(XFC35:XFC389)</formula1>
    </dataValidation>
    <dataValidation type="custom" allowBlank="1" showInputMessage="1" showErrorMessage="1" prompt="Format texte libre" sqref="A10:A11">
      <formula1>ISTEXT(A10:A444)</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workbookViewId="0">
      <selection activeCell="C18" sqref="C18"/>
    </sheetView>
  </sheetViews>
  <sheetFormatPr defaultRowHeight="14.5" x14ac:dyDescent="0.35"/>
  <cols>
    <col min="1" max="1" width="14.7265625" customWidth="1"/>
    <col min="2" max="2" width="11.81640625" customWidth="1"/>
    <col min="3" max="3" width="15.26953125" customWidth="1"/>
  </cols>
  <sheetData>
    <row r="1" spans="1:3" x14ac:dyDescent="0.35">
      <c r="A1" s="170" t="s">
        <v>541</v>
      </c>
      <c r="B1" s="171" t="s">
        <v>542</v>
      </c>
      <c r="C1" s="170" t="s">
        <v>544</v>
      </c>
    </row>
    <row r="2" spans="1:3" x14ac:dyDescent="0.35">
      <c r="A2" s="1" t="s">
        <v>1</v>
      </c>
      <c r="B2" s="1">
        <v>14</v>
      </c>
      <c r="C2" s="169">
        <f>+'PTA 2025'!N22</f>
        <v>365508</v>
      </c>
    </row>
    <row r="3" spans="1:3" x14ac:dyDescent="0.35">
      <c r="A3" s="1" t="s">
        <v>547</v>
      </c>
      <c r="B3" s="1">
        <v>16</v>
      </c>
      <c r="C3" s="169">
        <f>'PTA 2025'!N41</f>
        <v>397950.86075949366</v>
      </c>
    </row>
    <row r="4" spans="1:3" x14ac:dyDescent="0.35">
      <c r="A4" s="1" t="s">
        <v>543</v>
      </c>
      <c r="B4" s="1">
        <v>19</v>
      </c>
      <c r="C4" s="169">
        <f>'PTA 2025'!N64</f>
        <v>1695669.44</v>
      </c>
    </row>
    <row r="5" spans="1:3" x14ac:dyDescent="0.35">
      <c r="A5" s="1" t="s">
        <v>548</v>
      </c>
      <c r="B5" s="1">
        <v>3</v>
      </c>
      <c r="C5" s="169">
        <f>'PTA 2025'!N69</f>
        <v>279652</v>
      </c>
    </row>
    <row r="6" spans="1:3" x14ac:dyDescent="0.35">
      <c r="A6" s="1" t="s">
        <v>549</v>
      </c>
      <c r="B6" s="1">
        <v>7</v>
      </c>
      <c r="C6" s="169">
        <f>'PTA 2025'!N80</f>
        <v>578351</v>
      </c>
    </row>
    <row r="7" spans="1:3" x14ac:dyDescent="0.35">
      <c r="A7" s="1" t="s">
        <v>551</v>
      </c>
      <c r="B7" s="1">
        <v>3</v>
      </c>
      <c r="C7" s="169">
        <f>'PTA 2025'!N85</f>
        <v>68794</v>
      </c>
    </row>
    <row r="8" spans="1:3" x14ac:dyDescent="0.35">
      <c r="A8" s="1" t="s">
        <v>550</v>
      </c>
      <c r="B8" s="1">
        <v>5</v>
      </c>
      <c r="C8" s="169">
        <f>'PTA 2025'!N93</f>
        <v>135000</v>
      </c>
    </row>
    <row r="9" spans="1:3" x14ac:dyDescent="0.35">
      <c r="A9" s="1" t="s">
        <v>18</v>
      </c>
      <c r="B9" s="1">
        <v>8</v>
      </c>
      <c r="C9" s="169">
        <f>'PTA 2025'!N105</f>
        <v>5395480.0999999996</v>
      </c>
    </row>
    <row r="10" spans="1:3" x14ac:dyDescent="0.35">
      <c r="A10" s="1" t="s">
        <v>19</v>
      </c>
      <c r="B10" s="1">
        <f>SUM(B2:B9)</f>
        <v>75</v>
      </c>
      <c r="C10" s="169">
        <f>SUM(C2:C9)</f>
        <v>8916405.4007594921</v>
      </c>
    </row>
    <row r="18" spans="3:3" x14ac:dyDescent="0.35">
      <c r="C18" t="s">
        <v>614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83"/>
  <sheetViews>
    <sheetView zoomScale="80" zoomScaleNormal="80" workbookViewId="0">
      <pane ySplit="3" topLeftCell="A4" activePane="bottomLeft" state="frozen"/>
      <selection pane="bottomLeft" activeCell="A84" sqref="A84"/>
    </sheetView>
  </sheetViews>
  <sheetFormatPr defaultRowHeight="14.5" x14ac:dyDescent="0.35"/>
  <cols>
    <col min="1" max="1" width="55.6328125" customWidth="1"/>
    <col min="2" max="54" width="2.6328125" customWidth="1"/>
    <col min="56" max="108" width="2.6328125" customWidth="1"/>
  </cols>
  <sheetData>
    <row r="1" spans="1:108" ht="15" thickBot="1" x14ac:dyDescent="0.4">
      <c r="B1" t="s">
        <v>43</v>
      </c>
    </row>
    <row r="2" spans="1:108" ht="15" thickBot="1" x14ac:dyDescent="0.4">
      <c r="A2" s="1"/>
      <c r="B2" s="286" t="s">
        <v>60</v>
      </c>
      <c r="C2" s="286"/>
      <c r="D2" s="286"/>
      <c r="E2" s="286"/>
      <c r="F2" s="287"/>
      <c r="G2" s="288" t="s">
        <v>59</v>
      </c>
      <c r="H2" s="286"/>
      <c r="I2" s="286"/>
      <c r="J2" s="287"/>
      <c r="K2" s="288" t="s">
        <v>58</v>
      </c>
      <c r="L2" s="286"/>
      <c r="M2" s="286"/>
      <c r="N2" s="287"/>
      <c r="O2" s="288" t="s">
        <v>57</v>
      </c>
      <c r="P2" s="286"/>
      <c r="Q2" s="286"/>
      <c r="R2" s="286"/>
      <c r="S2" s="287"/>
      <c r="T2" s="283" t="s">
        <v>56</v>
      </c>
      <c r="U2" s="284"/>
      <c r="V2" s="284"/>
      <c r="W2" s="285"/>
      <c r="X2" s="288" t="s">
        <v>55</v>
      </c>
      <c r="Y2" s="286"/>
      <c r="Z2" s="286"/>
      <c r="AA2" s="287"/>
      <c r="AB2" s="288" t="s">
        <v>54</v>
      </c>
      <c r="AC2" s="286"/>
      <c r="AD2" s="286"/>
      <c r="AE2" s="286"/>
      <c r="AF2" s="287"/>
      <c r="AG2" s="288" t="s">
        <v>53</v>
      </c>
      <c r="AH2" s="286"/>
      <c r="AI2" s="286"/>
      <c r="AJ2" s="287"/>
      <c r="AK2" s="288" t="s">
        <v>49</v>
      </c>
      <c r="AL2" s="286"/>
      <c r="AM2" s="286"/>
      <c r="AN2" s="286"/>
      <c r="AO2" s="287"/>
      <c r="AP2" s="288" t="s">
        <v>50</v>
      </c>
      <c r="AQ2" s="286"/>
      <c r="AR2" s="286"/>
      <c r="AS2" s="287"/>
      <c r="AT2" s="288" t="s">
        <v>51</v>
      </c>
      <c r="AU2" s="286"/>
      <c r="AV2" s="286"/>
      <c r="AW2" s="287"/>
      <c r="AX2" s="283" t="s">
        <v>52</v>
      </c>
      <c r="AY2" s="284"/>
      <c r="AZ2" s="284"/>
      <c r="BA2" s="284"/>
      <c r="BB2" s="285"/>
      <c r="BD2" s="288" t="s">
        <v>61</v>
      </c>
      <c r="BE2" s="286"/>
      <c r="BF2" s="286"/>
      <c r="BG2" s="286"/>
      <c r="BH2" s="287"/>
      <c r="BI2" s="288" t="s">
        <v>62</v>
      </c>
      <c r="BJ2" s="286"/>
      <c r="BK2" s="286"/>
      <c r="BL2" s="287"/>
      <c r="BM2" s="288" t="s">
        <v>63</v>
      </c>
      <c r="BN2" s="286"/>
      <c r="BO2" s="286"/>
      <c r="BP2" s="287"/>
      <c r="BQ2" s="288" t="s">
        <v>64</v>
      </c>
      <c r="BR2" s="286"/>
      <c r="BS2" s="286"/>
      <c r="BT2" s="286"/>
      <c r="BU2" s="287"/>
      <c r="BV2" s="283" t="s">
        <v>65</v>
      </c>
      <c r="BW2" s="284"/>
      <c r="BX2" s="284"/>
      <c r="BY2" s="285"/>
      <c r="BZ2" s="288" t="s">
        <v>66</v>
      </c>
      <c r="CA2" s="286"/>
      <c r="CB2" s="286"/>
      <c r="CC2" s="287"/>
      <c r="CD2" s="288" t="s">
        <v>67</v>
      </c>
      <c r="CE2" s="286"/>
      <c r="CF2" s="286"/>
      <c r="CG2" s="286"/>
      <c r="CH2" s="287"/>
      <c r="CI2" s="288" t="s">
        <v>53</v>
      </c>
      <c r="CJ2" s="286"/>
      <c r="CK2" s="286"/>
      <c r="CL2" s="287"/>
      <c r="CM2" s="288" t="s">
        <v>49</v>
      </c>
      <c r="CN2" s="286"/>
      <c r="CO2" s="286"/>
      <c r="CP2" s="286"/>
      <c r="CQ2" s="287"/>
      <c r="CR2" s="288" t="s">
        <v>50</v>
      </c>
      <c r="CS2" s="286"/>
      <c r="CT2" s="286"/>
      <c r="CU2" s="287"/>
      <c r="CV2" s="288" t="s">
        <v>51</v>
      </c>
      <c r="CW2" s="286"/>
      <c r="CX2" s="286"/>
      <c r="CY2" s="287"/>
      <c r="CZ2" s="283" t="s">
        <v>52</v>
      </c>
      <c r="DA2" s="284"/>
      <c r="DB2" s="284"/>
      <c r="DC2" s="284"/>
      <c r="DD2" s="285"/>
    </row>
    <row r="3" spans="1:108" x14ac:dyDescent="0.35">
      <c r="A3" s="23" t="s">
        <v>0</v>
      </c>
      <c r="B3" s="20" t="s">
        <v>44</v>
      </c>
      <c r="C3" s="4" t="s">
        <v>45</v>
      </c>
      <c r="D3" s="4" t="s">
        <v>46</v>
      </c>
      <c r="E3" s="5" t="s">
        <v>47</v>
      </c>
      <c r="F3" s="7" t="s">
        <v>48</v>
      </c>
      <c r="G3" s="6" t="s">
        <v>44</v>
      </c>
      <c r="H3" s="4" t="s">
        <v>45</v>
      </c>
      <c r="I3" s="4" t="s">
        <v>46</v>
      </c>
      <c r="J3" s="7" t="s">
        <v>47</v>
      </c>
      <c r="K3" s="6" t="s">
        <v>44</v>
      </c>
      <c r="L3" s="4" t="s">
        <v>45</v>
      </c>
      <c r="M3" s="4" t="s">
        <v>46</v>
      </c>
      <c r="N3" s="7" t="s">
        <v>47</v>
      </c>
      <c r="O3" s="6" t="s">
        <v>44</v>
      </c>
      <c r="P3" s="4" t="s">
        <v>45</v>
      </c>
      <c r="Q3" s="4" t="s">
        <v>46</v>
      </c>
      <c r="R3" s="5" t="s">
        <v>47</v>
      </c>
      <c r="S3" s="7" t="s">
        <v>48</v>
      </c>
      <c r="T3" s="8" t="s">
        <v>44</v>
      </c>
      <c r="U3" s="9" t="s">
        <v>45</v>
      </c>
      <c r="V3" s="9" t="s">
        <v>46</v>
      </c>
      <c r="W3" s="11" t="s">
        <v>47</v>
      </c>
      <c r="X3" s="6" t="s">
        <v>44</v>
      </c>
      <c r="Y3" s="4" t="s">
        <v>45</v>
      </c>
      <c r="Z3" s="4" t="s">
        <v>46</v>
      </c>
      <c r="AA3" s="7" t="s">
        <v>47</v>
      </c>
      <c r="AB3" s="6" t="s">
        <v>44</v>
      </c>
      <c r="AC3" s="4" t="s">
        <v>45</v>
      </c>
      <c r="AD3" s="4" t="s">
        <v>46</v>
      </c>
      <c r="AE3" s="5" t="s">
        <v>47</v>
      </c>
      <c r="AF3" s="7" t="s">
        <v>48</v>
      </c>
      <c r="AG3" s="6" t="s">
        <v>44</v>
      </c>
      <c r="AH3" s="4" t="s">
        <v>45</v>
      </c>
      <c r="AI3" s="4" t="s">
        <v>46</v>
      </c>
      <c r="AJ3" s="7" t="s">
        <v>47</v>
      </c>
      <c r="AK3" s="6" t="s">
        <v>44</v>
      </c>
      <c r="AL3" s="4" t="s">
        <v>45</v>
      </c>
      <c r="AM3" s="4" t="s">
        <v>46</v>
      </c>
      <c r="AN3" s="5" t="s">
        <v>47</v>
      </c>
      <c r="AO3" s="7" t="s">
        <v>48</v>
      </c>
      <c r="AP3" s="6" t="s">
        <v>44</v>
      </c>
      <c r="AQ3" s="4" t="s">
        <v>45</v>
      </c>
      <c r="AR3" s="4" t="s">
        <v>46</v>
      </c>
      <c r="AS3" s="7" t="s">
        <v>47</v>
      </c>
      <c r="AT3" s="6" t="s">
        <v>44</v>
      </c>
      <c r="AU3" s="4" t="s">
        <v>45</v>
      </c>
      <c r="AV3" s="4" t="s">
        <v>46</v>
      </c>
      <c r="AW3" s="7" t="s">
        <v>47</v>
      </c>
      <c r="AX3" s="8" t="s">
        <v>44</v>
      </c>
      <c r="AY3" s="9" t="s">
        <v>45</v>
      </c>
      <c r="AZ3" s="9" t="s">
        <v>46</v>
      </c>
      <c r="BA3" s="10" t="s">
        <v>47</v>
      </c>
      <c r="BB3" s="11" t="s">
        <v>48</v>
      </c>
      <c r="BD3" s="6" t="s">
        <v>44</v>
      </c>
      <c r="BE3" s="4" t="s">
        <v>45</v>
      </c>
      <c r="BF3" s="4" t="s">
        <v>46</v>
      </c>
      <c r="BG3" s="5" t="s">
        <v>47</v>
      </c>
      <c r="BH3" s="7" t="s">
        <v>48</v>
      </c>
      <c r="BI3" s="6" t="s">
        <v>44</v>
      </c>
      <c r="BJ3" s="4" t="s">
        <v>45</v>
      </c>
      <c r="BK3" s="4" t="s">
        <v>46</v>
      </c>
      <c r="BL3" s="7" t="s">
        <v>47</v>
      </c>
      <c r="BM3" s="6" t="s">
        <v>44</v>
      </c>
      <c r="BN3" s="4" t="s">
        <v>45</v>
      </c>
      <c r="BO3" s="4" t="s">
        <v>46</v>
      </c>
      <c r="BP3" s="7" t="s">
        <v>47</v>
      </c>
      <c r="BQ3" s="6" t="s">
        <v>44</v>
      </c>
      <c r="BR3" s="4" t="s">
        <v>45</v>
      </c>
      <c r="BS3" s="4" t="s">
        <v>46</v>
      </c>
      <c r="BT3" s="5" t="s">
        <v>47</v>
      </c>
      <c r="BU3" s="7" t="s">
        <v>48</v>
      </c>
      <c r="BV3" s="8" t="s">
        <v>44</v>
      </c>
      <c r="BW3" s="9" t="s">
        <v>45</v>
      </c>
      <c r="BX3" s="9" t="s">
        <v>46</v>
      </c>
      <c r="BY3" s="11" t="s">
        <v>47</v>
      </c>
      <c r="BZ3" s="6" t="s">
        <v>44</v>
      </c>
      <c r="CA3" s="4" t="s">
        <v>45</v>
      </c>
      <c r="CB3" s="4" t="s">
        <v>46</v>
      </c>
      <c r="CC3" s="7" t="s">
        <v>47</v>
      </c>
      <c r="CD3" s="6" t="s">
        <v>44</v>
      </c>
      <c r="CE3" s="4" t="s">
        <v>45</v>
      </c>
      <c r="CF3" s="4" t="s">
        <v>46</v>
      </c>
      <c r="CG3" s="5" t="s">
        <v>47</v>
      </c>
      <c r="CH3" s="7" t="s">
        <v>48</v>
      </c>
      <c r="CI3" s="6" t="s">
        <v>44</v>
      </c>
      <c r="CJ3" s="4" t="s">
        <v>45</v>
      </c>
      <c r="CK3" s="4" t="s">
        <v>46</v>
      </c>
      <c r="CL3" s="7" t="s">
        <v>47</v>
      </c>
      <c r="CM3" s="6" t="s">
        <v>44</v>
      </c>
      <c r="CN3" s="4" t="s">
        <v>45</v>
      </c>
      <c r="CO3" s="4" t="s">
        <v>46</v>
      </c>
      <c r="CP3" s="5" t="s">
        <v>47</v>
      </c>
      <c r="CQ3" s="7" t="s">
        <v>48</v>
      </c>
      <c r="CR3" s="6" t="s">
        <v>44</v>
      </c>
      <c r="CS3" s="4" t="s">
        <v>45</v>
      </c>
      <c r="CT3" s="4" t="s">
        <v>46</v>
      </c>
      <c r="CU3" s="7" t="s">
        <v>47</v>
      </c>
      <c r="CV3" s="6" t="s">
        <v>44</v>
      </c>
      <c r="CW3" s="4" t="s">
        <v>45</v>
      </c>
      <c r="CX3" s="4" t="s">
        <v>46</v>
      </c>
      <c r="CY3" s="7" t="s">
        <v>47</v>
      </c>
      <c r="CZ3" s="8" t="s">
        <v>44</v>
      </c>
      <c r="DA3" s="9" t="s">
        <v>45</v>
      </c>
      <c r="DB3" s="9" t="s">
        <v>46</v>
      </c>
      <c r="DC3" s="10" t="s">
        <v>47</v>
      </c>
      <c r="DD3" s="11" t="s">
        <v>48</v>
      </c>
    </row>
    <row r="4" spans="1:108" x14ac:dyDescent="0.35">
      <c r="A4" s="24" t="s">
        <v>84</v>
      </c>
      <c r="B4" s="21"/>
      <c r="C4" s="1"/>
      <c r="D4" s="1"/>
      <c r="E4" s="17"/>
      <c r="F4" s="13"/>
      <c r="G4" s="12"/>
      <c r="H4" s="1"/>
      <c r="I4" s="1"/>
      <c r="J4" s="13"/>
      <c r="K4" s="12"/>
      <c r="L4" s="1"/>
      <c r="M4" s="1"/>
      <c r="N4" s="13"/>
      <c r="O4" s="12"/>
      <c r="P4" s="1"/>
      <c r="Q4" s="3"/>
      <c r="R4" s="1"/>
      <c r="S4" s="13"/>
      <c r="T4" s="12"/>
      <c r="U4" s="1"/>
      <c r="V4" s="1"/>
      <c r="W4" s="13"/>
      <c r="X4" s="12"/>
      <c r="Y4" s="1"/>
      <c r="Z4" s="1"/>
      <c r="AA4" s="13"/>
      <c r="AB4" s="12"/>
      <c r="AC4" s="1"/>
      <c r="AD4" s="1"/>
      <c r="AE4" s="1"/>
      <c r="AF4" s="13"/>
      <c r="AG4" s="12"/>
      <c r="AH4" s="2"/>
      <c r="AI4" s="3"/>
      <c r="AJ4" s="13"/>
      <c r="AK4" s="12"/>
      <c r="AL4" s="1"/>
      <c r="AM4" s="1"/>
      <c r="AN4" s="1"/>
      <c r="AO4" s="13"/>
      <c r="AP4" s="12"/>
      <c r="AQ4" s="1"/>
      <c r="AR4" s="1"/>
      <c r="AS4" s="13"/>
      <c r="AT4" s="12"/>
      <c r="AU4" s="1"/>
      <c r="AV4" s="1"/>
      <c r="AW4" s="13"/>
      <c r="AX4" s="18"/>
      <c r="AY4" s="1"/>
      <c r="AZ4" s="1"/>
      <c r="BA4" s="1"/>
      <c r="BB4" s="13"/>
      <c r="BD4" s="12"/>
      <c r="BE4" s="1"/>
      <c r="BF4" s="1"/>
      <c r="BG4" s="1"/>
      <c r="BH4" s="13"/>
      <c r="BI4" s="12"/>
      <c r="BJ4" s="1"/>
      <c r="BK4" s="1"/>
      <c r="BL4" s="13"/>
      <c r="BM4" s="12"/>
      <c r="BN4" s="1"/>
      <c r="BO4" s="1"/>
      <c r="BP4" s="13"/>
      <c r="BQ4" s="12"/>
      <c r="BR4" s="1"/>
      <c r="BS4" s="1"/>
      <c r="BT4" s="1"/>
      <c r="BU4" s="13"/>
      <c r="BV4" s="12"/>
      <c r="BW4" s="1"/>
      <c r="BX4" s="1"/>
      <c r="BY4" s="13"/>
      <c r="BZ4" s="12"/>
      <c r="CA4" s="1"/>
      <c r="CB4" s="1"/>
      <c r="CC4" s="13"/>
      <c r="CD4" s="12"/>
      <c r="CE4" s="1"/>
      <c r="CF4" s="1"/>
      <c r="CG4" s="1"/>
      <c r="CH4" s="13"/>
      <c r="CI4" s="12"/>
      <c r="CJ4" s="1"/>
      <c r="CK4" s="1"/>
      <c r="CL4" s="13"/>
      <c r="CM4" s="12"/>
      <c r="CN4" s="1"/>
      <c r="CO4" s="1"/>
      <c r="CP4" s="1"/>
      <c r="CQ4" s="13"/>
      <c r="CR4" s="12"/>
      <c r="CS4" s="1"/>
      <c r="CT4" s="1"/>
      <c r="CU4" s="13"/>
      <c r="CV4" s="12"/>
      <c r="CW4" s="1"/>
      <c r="CX4" s="1"/>
      <c r="CY4" s="13"/>
      <c r="CZ4" s="12"/>
      <c r="DA4" s="1"/>
      <c r="DB4" s="1"/>
      <c r="DC4" s="1"/>
      <c r="DD4" s="13"/>
    </row>
    <row r="5" spans="1:108" x14ac:dyDescent="0.35">
      <c r="A5" s="24" t="s">
        <v>85</v>
      </c>
      <c r="B5" s="21"/>
      <c r="C5" s="3"/>
      <c r="D5" s="1"/>
      <c r="E5" s="1"/>
      <c r="F5" s="13"/>
      <c r="G5" s="12"/>
      <c r="H5" s="3"/>
      <c r="I5" s="1"/>
      <c r="J5" s="13"/>
      <c r="K5" s="12"/>
      <c r="L5" s="3"/>
      <c r="M5" s="1"/>
      <c r="N5" s="13"/>
      <c r="O5" s="12"/>
      <c r="P5" s="3"/>
      <c r="Q5" s="1"/>
      <c r="R5" s="1"/>
      <c r="S5" s="13"/>
      <c r="T5" s="12"/>
      <c r="U5" s="3"/>
      <c r="V5" s="1"/>
      <c r="W5" s="13"/>
      <c r="X5" s="12"/>
      <c r="Y5" s="3"/>
      <c r="Z5" s="1"/>
      <c r="AA5" s="13"/>
      <c r="AB5" s="12"/>
      <c r="AC5" s="3"/>
      <c r="AD5" s="1"/>
      <c r="AE5" s="1"/>
      <c r="AF5" s="13"/>
      <c r="AG5" s="12"/>
      <c r="AH5" s="3"/>
      <c r="AI5" s="1"/>
      <c r="AJ5" s="13"/>
      <c r="AK5" s="12"/>
      <c r="AL5" s="3"/>
      <c r="AM5" s="1"/>
      <c r="AN5" s="1"/>
      <c r="AO5" s="13"/>
      <c r="AP5" s="12"/>
      <c r="AQ5" s="3"/>
      <c r="AR5" s="1"/>
      <c r="AS5" s="13"/>
      <c r="AT5" s="12"/>
      <c r="AU5" s="3"/>
      <c r="AV5" s="1"/>
      <c r="AW5" s="13"/>
      <c r="AX5" s="12"/>
      <c r="AY5" s="3"/>
      <c r="AZ5" s="1"/>
      <c r="BA5" s="1"/>
      <c r="BB5" s="13"/>
      <c r="BD5" s="12"/>
      <c r="BE5" s="1"/>
      <c r="BF5" s="1"/>
      <c r="BG5" s="1"/>
      <c r="BH5" s="13"/>
      <c r="BI5" s="12"/>
      <c r="BJ5" s="1"/>
      <c r="BK5" s="1"/>
      <c r="BL5" s="13"/>
      <c r="BM5" s="12"/>
      <c r="BN5" s="1"/>
      <c r="BO5" s="1"/>
      <c r="BP5" s="13"/>
      <c r="BQ5" s="12"/>
      <c r="BR5" s="1"/>
      <c r="BS5" s="1"/>
      <c r="BT5" s="1"/>
      <c r="BU5" s="13"/>
      <c r="BV5" s="12"/>
      <c r="BW5" s="1"/>
      <c r="BX5" s="1"/>
      <c r="BY5" s="13"/>
      <c r="BZ5" s="12"/>
      <c r="CA5" s="1"/>
      <c r="CB5" s="1"/>
      <c r="CC5" s="13"/>
      <c r="CD5" s="12"/>
      <c r="CE5" s="1"/>
      <c r="CF5" s="1"/>
      <c r="CG5" s="1"/>
      <c r="CH5" s="13"/>
      <c r="CI5" s="12"/>
      <c r="CJ5" s="1"/>
      <c r="CK5" s="1"/>
      <c r="CL5" s="13"/>
      <c r="CM5" s="12"/>
      <c r="CN5" s="1"/>
      <c r="CO5" s="1"/>
      <c r="CP5" s="1"/>
      <c r="CQ5" s="13"/>
      <c r="CR5" s="12"/>
      <c r="CS5" s="1"/>
      <c r="CT5" s="1"/>
      <c r="CU5" s="13"/>
      <c r="CV5" s="12"/>
      <c r="CW5" s="1"/>
      <c r="CX5" s="1"/>
      <c r="CY5" s="13"/>
      <c r="CZ5" s="12"/>
      <c r="DA5" s="1"/>
      <c r="DB5" s="1"/>
      <c r="DC5" s="1"/>
      <c r="DD5" s="13"/>
    </row>
    <row r="6" spans="1:108" x14ac:dyDescent="0.35">
      <c r="A6" s="24" t="s">
        <v>137</v>
      </c>
      <c r="B6" s="22"/>
      <c r="C6" s="3"/>
      <c r="D6" s="3"/>
      <c r="E6" s="3"/>
      <c r="F6" s="19"/>
      <c r="G6" s="18"/>
      <c r="H6" s="3"/>
      <c r="I6" s="3"/>
      <c r="J6" s="19"/>
      <c r="K6" s="18"/>
      <c r="L6" s="3"/>
      <c r="M6" s="3"/>
      <c r="N6" s="19"/>
      <c r="O6" s="18"/>
      <c r="P6" s="3"/>
      <c r="Q6" s="3"/>
      <c r="R6" s="3"/>
      <c r="S6" s="19"/>
      <c r="T6" s="18"/>
      <c r="U6" s="3"/>
      <c r="V6" s="3"/>
      <c r="W6" s="19"/>
      <c r="X6" s="18"/>
      <c r="Y6" s="3"/>
      <c r="Z6" s="3"/>
      <c r="AA6" s="19"/>
      <c r="AB6" s="18"/>
      <c r="AC6" s="3"/>
      <c r="AD6" s="3"/>
      <c r="AE6" s="3"/>
      <c r="AF6" s="19"/>
      <c r="AG6" s="18"/>
      <c r="AH6" s="3"/>
      <c r="AI6" s="3"/>
      <c r="AJ6" s="19"/>
      <c r="AK6" s="18"/>
      <c r="AL6" s="3"/>
      <c r="AM6" s="3"/>
      <c r="AN6" s="3"/>
      <c r="AO6" s="19"/>
      <c r="AP6" s="18"/>
      <c r="AQ6" s="3"/>
      <c r="AR6" s="3"/>
      <c r="AS6" s="19"/>
      <c r="AT6" s="18"/>
      <c r="AU6" s="3"/>
      <c r="AV6" s="3"/>
      <c r="AW6" s="19"/>
      <c r="AX6" s="18"/>
      <c r="AY6" s="3"/>
      <c r="AZ6" s="3"/>
      <c r="BA6" s="3"/>
      <c r="BB6" s="19"/>
      <c r="BD6" s="12"/>
      <c r="BE6" s="1"/>
      <c r="BF6" s="1"/>
      <c r="BG6" s="1"/>
      <c r="BH6" s="13"/>
      <c r="BI6" s="12"/>
      <c r="BJ6" s="1"/>
      <c r="BK6" s="1"/>
      <c r="BL6" s="13"/>
      <c r="BM6" s="12"/>
      <c r="BN6" s="1"/>
      <c r="BO6" s="1"/>
      <c r="BP6" s="13"/>
      <c r="BQ6" s="12"/>
      <c r="BR6" s="1"/>
      <c r="BS6" s="1"/>
      <c r="BT6" s="1"/>
      <c r="BU6" s="13"/>
      <c r="BV6" s="12"/>
      <c r="BW6" s="1"/>
      <c r="BX6" s="1"/>
      <c r="BY6" s="13"/>
      <c r="BZ6" s="12"/>
      <c r="CA6" s="1"/>
      <c r="CB6" s="1"/>
      <c r="CC6" s="13"/>
      <c r="CD6" s="12"/>
      <c r="CE6" s="1"/>
      <c r="CF6" s="1"/>
      <c r="CG6" s="1"/>
      <c r="CH6" s="13"/>
      <c r="CI6" s="12"/>
      <c r="CJ6" s="1"/>
      <c r="CK6" s="1"/>
      <c r="CL6" s="13"/>
      <c r="CM6" s="12"/>
      <c r="CN6" s="1"/>
      <c r="CO6" s="1"/>
      <c r="CP6" s="1"/>
      <c r="CQ6" s="13"/>
      <c r="CR6" s="12"/>
      <c r="CS6" s="1"/>
      <c r="CT6" s="1"/>
      <c r="CU6" s="13"/>
      <c r="CV6" s="12"/>
      <c r="CW6" s="1"/>
      <c r="CX6" s="1"/>
      <c r="CY6" s="13"/>
      <c r="CZ6" s="12"/>
      <c r="DA6" s="1"/>
      <c r="DB6" s="1"/>
      <c r="DC6" s="1"/>
      <c r="DD6" s="13"/>
    </row>
    <row r="7" spans="1:108" ht="29" x14ac:dyDescent="0.35">
      <c r="A7" s="24" t="s">
        <v>172</v>
      </c>
      <c r="B7" s="21"/>
      <c r="C7" s="1"/>
      <c r="D7" s="1"/>
      <c r="E7" s="1"/>
      <c r="F7" s="13"/>
      <c r="G7" s="18"/>
      <c r="H7" s="1"/>
      <c r="I7" s="1"/>
      <c r="J7" s="13"/>
      <c r="K7" s="12"/>
      <c r="L7" s="1"/>
      <c r="M7" s="1"/>
      <c r="N7" s="13"/>
      <c r="O7" s="12"/>
      <c r="P7" s="1"/>
      <c r="Q7" s="1"/>
      <c r="R7" s="1"/>
      <c r="S7" s="13"/>
      <c r="T7" s="12"/>
      <c r="U7" s="1"/>
      <c r="V7" s="1"/>
      <c r="W7" s="13"/>
      <c r="X7" s="12"/>
      <c r="Y7" s="1"/>
      <c r="Z7" s="1"/>
      <c r="AA7" s="13"/>
      <c r="AB7" s="12"/>
      <c r="AC7" s="1"/>
      <c r="AD7" s="1"/>
      <c r="AE7" s="1"/>
      <c r="AF7" s="13"/>
      <c r="AG7" s="12"/>
      <c r="AH7" s="1"/>
      <c r="AI7" s="1"/>
      <c r="AJ7" s="13"/>
      <c r="AK7" s="12"/>
      <c r="AL7" s="1"/>
      <c r="AM7" s="1"/>
      <c r="AN7" s="1"/>
      <c r="AO7" s="13"/>
      <c r="AP7" s="12"/>
      <c r="AQ7" s="1"/>
      <c r="AR7" s="1"/>
      <c r="AS7" s="13"/>
      <c r="AT7" s="12"/>
      <c r="AU7" s="1"/>
      <c r="AV7" s="1"/>
      <c r="AW7" s="13"/>
      <c r="AX7" s="12"/>
      <c r="AY7" s="1"/>
      <c r="AZ7" s="1"/>
      <c r="BA7" s="1"/>
      <c r="BB7" s="13"/>
      <c r="BD7" s="12"/>
      <c r="BE7" s="1"/>
      <c r="BF7" s="1"/>
      <c r="BG7" s="1"/>
      <c r="BH7" s="13"/>
      <c r="BI7" s="12"/>
      <c r="BJ7" s="1"/>
      <c r="BK7" s="1"/>
      <c r="BL7" s="13"/>
      <c r="BM7" s="12"/>
      <c r="BN7" s="1"/>
      <c r="BO7" s="1"/>
      <c r="BP7" s="13"/>
      <c r="BQ7" s="12"/>
      <c r="BR7" s="1"/>
      <c r="BS7" s="1"/>
      <c r="BT7" s="1"/>
      <c r="BU7" s="13"/>
      <c r="BV7" s="12"/>
      <c r="BW7" s="1"/>
      <c r="BX7" s="1"/>
      <c r="BY7" s="13"/>
      <c r="BZ7" s="12"/>
      <c r="CA7" s="1"/>
      <c r="CB7" s="1"/>
      <c r="CC7" s="13"/>
      <c r="CD7" s="12"/>
      <c r="CE7" s="1"/>
      <c r="CF7" s="1"/>
      <c r="CG7" s="1"/>
      <c r="CH7" s="13"/>
      <c r="CI7" s="12"/>
      <c r="CJ7" s="1"/>
      <c r="CK7" s="1"/>
      <c r="CL7" s="13"/>
      <c r="CM7" s="12"/>
      <c r="CN7" s="1"/>
      <c r="CO7" s="1"/>
      <c r="CP7" s="1"/>
      <c r="CQ7" s="13"/>
      <c r="CR7" s="12"/>
      <c r="CS7" s="1"/>
      <c r="CT7" s="1"/>
      <c r="CU7" s="13"/>
      <c r="CV7" s="12"/>
      <c r="CW7" s="1"/>
      <c r="CX7" s="1"/>
      <c r="CY7" s="13"/>
      <c r="CZ7" s="12"/>
      <c r="DA7" s="1"/>
      <c r="DB7" s="1"/>
      <c r="DC7" s="1"/>
      <c r="DD7" s="13"/>
    </row>
    <row r="8" spans="1:108" ht="29" x14ac:dyDescent="0.35">
      <c r="A8" s="24" t="s">
        <v>177</v>
      </c>
      <c r="B8" s="21"/>
      <c r="C8" s="1"/>
      <c r="D8" s="1"/>
      <c r="E8" s="1"/>
      <c r="F8" s="13"/>
      <c r="G8" s="12"/>
      <c r="H8" s="1"/>
      <c r="I8" s="1"/>
      <c r="J8" s="13"/>
      <c r="K8" s="12"/>
      <c r="L8" s="1"/>
      <c r="M8" s="1"/>
      <c r="N8" s="13"/>
      <c r="O8" s="12"/>
      <c r="P8" s="1"/>
      <c r="Q8" s="1"/>
      <c r="R8" s="1"/>
      <c r="S8" s="13"/>
      <c r="T8" s="12"/>
      <c r="U8" s="1"/>
      <c r="V8" s="1"/>
      <c r="W8" s="13"/>
      <c r="X8" s="12"/>
      <c r="Y8" s="1"/>
      <c r="Z8" s="1"/>
      <c r="AA8" s="19"/>
      <c r="AB8" s="12"/>
      <c r="AC8" s="1"/>
      <c r="AD8" s="1"/>
      <c r="AE8" s="1"/>
      <c r="AF8" s="13"/>
      <c r="AG8" s="12"/>
      <c r="AH8" s="1"/>
      <c r="AI8" s="1"/>
      <c r="AJ8" s="13"/>
      <c r="AK8" s="12"/>
      <c r="AL8" s="1"/>
      <c r="AM8" s="1"/>
      <c r="AN8" s="1"/>
      <c r="AO8" s="13"/>
      <c r="AP8" s="12"/>
      <c r="AQ8" s="1"/>
      <c r="AR8" s="1"/>
      <c r="AS8" s="13"/>
      <c r="AT8" s="12"/>
      <c r="AU8" s="1"/>
      <c r="AV8" s="1"/>
      <c r="AW8" s="13"/>
      <c r="AX8" s="12"/>
      <c r="AY8" s="1"/>
      <c r="AZ8" s="3"/>
      <c r="BA8" s="1"/>
      <c r="BB8" s="13"/>
      <c r="BD8" s="12"/>
      <c r="BE8" s="1"/>
      <c r="BF8" s="1"/>
      <c r="BG8" s="1"/>
      <c r="BH8" s="13"/>
      <c r="BI8" s="12"/>
      <c r="BJ8" s="1"/>
      <c r="BK8" s="1"/>
      <c r="BL8" s="13"/>
      <c r="BM8" s="12"/>
      <c r="BN8" s="1"/>
      <c r="BO8" s="1"/>
      <c r="BP8" s="13"/>
      <c r="BQ8" s="12"/>
      <c r="BR8" s="1"/>
      <c r="BS8" s="1"/>
      <c r="BT8" s="1"/>
      <c r="BU8" s="13"/>
      <c r="BV8" s="12"/>
      <c r="BW8" s="1"/>
      <c r="BX8" s="1"/>
      <c r="BY8" s="13"/>
      <c r="BZ8" s="12"/>
      <c r="CA8" s="1"/>
      <c r="CB8" s="1"/>
      <c r="CC8" s="13"/>
      <c r="CD8" s="12"/>
      <c r="CE8" s="1"/>
      <c r="CF8" s="1"/>
      <c r="CG8" s="1"/>
      <c r="CH8" s="13"/>
      <c r="CI8" s="12"/>
      <c r="CJ8" s="1"/>
      <c r="CK8" s="1"/>
      <c r="CL8" s="13"/>
      <c r="CM8" s="12"/>
      <c r="CN8" s="1"/>
      <c r="CO8" s="1"/>
      <c r="CP8" s="1"/>
      <c r="CQ8" s="13"/>
      <c r="CR8" s="12"/>
      <c r="CS8" s="1"/>
      <c r="CT8" s="1"/>
      <c r="CU8" s="13"/>
      <c r="CV8" s="12"/>
      <c r="CW8" s="1"/>
      <c r="CX8" s="1"/>
      <c r="CY8" s="13"/>
      <c r="CZ8" s="12"/>
      <c r="DA8" s="1"/>
      <c r="DB8" s="1"/>
      <c r="DC8" s="1"/>
      <c r="DD8" s="13"/>
    </row>
    <row r="9" spans="1:108" ht="29" x14ac:dyDescent="0.35">
      <c r="A9" s="24" t="s">
        <v>173</v>
      </c>
      <c r="B9" s="21"/>
      <c r="C9" s="1"/>
      <c r="D9" s="1"/>
      <c r="E9" s="1"/>
      <c r="F9" s="13"/>
      <c r="G9" s="12"/>
      <c r="H9" s="1"/>
      <c r="I9" s="1"/>
      <c r="J9" s="13"/>
      <c r="K9" s="12"/>
      <c r="L9" s="1"/>
      <c r="M9" s="1"/>
      <c r="N9" s="19"/>
      <c r="O9" s="12"/>
      <c r="P9" s="1"/>
      <c r="Q9" s="1"/>
      <c r="R9" s="1"/>
      <c r="S9" s="13"/>
      <c r="T9" s="12"/>
      <c r="U9" s="1"/>
      <c r="V9" s="1"/>
      <c r="W9" s="13"/>
      <c r="X9" s="12"/>
      <c r="Y9" s="1"/>
      <c r="Z9" s="3"/>
      <c r="AA9" s="13"/>
      <c r="AB9" s="12"/>
      <c r="AC9" s="1"/>
      <c r="AD9" s="1"/>
      <c r="AE9" s="1"/>
      <c r="AF9" s="13"/>
      <c r="AG9" s="12"/>
      <c r="AH9" s="1"/>
      <c r="AI9" s="1"/>
      <c r="AJ9" s="13"/>
      <c r="AK9" s="12"/>
      <c r="AL9" s="1"/>
      <c r="AM9" s="1"/>
      <c r="AN9" s="1"/>
      <c r="AO9" s="19"/>
      <c r="AP9" s="12"/>
      <c r="AQ9" s="1"/>
      <c r="AR9" s="1"/>
      <c r="AS9" s="13"/>
      <c r="AT9" s="12"/>
      <c r="AU9" s="1"/>
      <c r="AV9" s="1"/>
      <c r="AW9" s="13"/>
      <c r="AX9" s="12"/>
      <c r="AY9" s="3"/>
      <c r="AZ9" s="1"/>
      <c r="BA9" s="1"/>
      <c r="BB9" s="13"/>
      <c r="BD9" s="12"/>
      <c r="BE9" s="1"/>
      <c r="BF9" s="1"/>
      <c r="BG9" s="1"/>
      <c r="BH9" s="13"/>
      <c r="BI9" s="12"/>
      <c r="BJ9" s="1"/>
      <c r="BK9" s="1"/>
      <c r="BL9" s="13"/>
      <c r="BM9" s="12"/>
      <c r="BN9" s="1"/>
      <c r="BO9" s="1"/>
      <c r="BP9" s="13"/>
      <c r="BQ9" s="12"/>
      <c r="BR9" s="1"/>
      <c r="BS9" s="1"/>
      <c r="BT9" s="1"/>
      <c r="BU9" s="13"/>
      <c r="BV9" s="12"/>
      <c r="BW9" s="1"/>
      <c r="BX9" s="1"/>
      <c r="BY9" s="13"/>
      <c r="BZ9" s="12"/>
      <c r="CA9" s="1"/>
      <c r="CB9" s="1"/>
      <c r="CC9" s="13"/>
      <c r="CD9" s="12"/>
      <c r="CE9" s="1"/>
      <c r="CF9" s="1"/>
      <c r="CG9" s="1"/>
      <c r="CH9" s="13"/>
      <c r="CI9" s="12"/>
      <c r="CJ9" s="1"/>
      <c r="CK9" s="1"/>
      <c r="CL9" s="13"/>
      <c r="CM9" s="12"/>
      <c r="CN9" s="1"/>
      <c r="CO9" s="1"/>
      <c r="CP9" s="1"/>
      <c r="CQ9" s="13"/>
      <c r="CR9" s="12"/>
      <c r="CS9" s="1"/>
      <c r="CT9" s="1"/>
      <c r="CU9" s="13"/>
      <c r="CV9" s="12"/>
      <c r="CW9" s="1"/>
      <c r="CX9" s="1"/>
      <c r="CY9" s="13"/>
      <c r="CZ9" s="12"/>
      <c r="DA9" s="1"/>
      <c r="DB9" s="1"/>
      <c r="DC9" s="1"/>
      <c r="DD9" s="13"/>
    </row>
    <row r="10" spans="1:108" x14ac:dyDescent="0.35">
      <c r="A10" s="24" t="s">
        <v>127</v>
      </c>
      <c r="B10" s="21"/>
      <c r="C10" s="1"/>
      <c r="D10" s="1"/>
      <c r="E10" s="1"/>
      <c r="F10" s="13"/>
      <c r="G10" s="18"/>
      <c r="H10" s="1"/>
      <c r="I10" s="1"/>
      <c r="J10" s="13"/>
      <c r="K10" s="18"/>
      <c r="L10" s="1"/>
      <c r="M10" s="1"/>
      <c r="N10" s="13"/>
      <c r="O10" s="18"/>
      <c r="P10" s="1"/>
      <c r="Q10" s="1"/>
      <c r="R10" s="1"/>
      <c r="S10" s="13"/>
      <c r="T10" s="18"/>
      <c r="U10" s="1"/>
      <c r="V10" s="1"/>
      <c r="W10" s="13"/>
      <c r="X10" s="18"/>
      <c r="Y10" s="1"/>
      <c r="Z10" s="1"/>
      <c r="AA10" s="13"/>
      <c r="AB10" s="18"/>
      <c r="AC10" s="1"/>
      <c r="AD10" s="1"/>
      <c r="AE10" s="1"/>
      <c r="AF10" s="13"/>
      <c r="AG10" s="18"/>
      <c r="AH10" s="1"/>
      <c r="AI10" s="1"/>
      <c r="AJ10" s="13"/>
      <c r="AK10" s="18"/>
      <c r="AL10" s="1"/>
      <c r="AM10" s="1"/>
      <c r="AN10" s="1"/>
      <c r="AO10" s="13"/>
      <c r="AP10" s="18"/>
      <c r="AQ10" s="1"/>
      <c r="AR10" s="1"/>
      <c r="AS10" s="13"/>
      <c r="AT10" s="18"/>
      <c r="AU10" s="1"/>
      <c r="AV10" s="1"/>
      <c r="AW10" s="13"/>
      <c r="AX10" s="18"/>
      <c r="AY10" s="1"/>
      <c r="AZ10" s="1"/>
      <c r="BA10" s="1"/>
      <c r="BB10" s="13"/>
      <c r="BD10" s="12"/>
      <c r="BE10" s="1"/>
      <c r="BF10" s="1"/>
      <c r="BG10" s="1"/>
      <c r="BH10" s="13"/>
      <c r="BI10" s="12"/>
      <c r="BJ10" s="1"/>
      <c r="BK10" s="1"/>
      <c r="BL10" s="13"/>
      <c r="BM10" s="12"/>
      <c r="BN10" s="1"/>
      <c r="BO10" s="1"/>
      <c r="BP10" s="13"/>
      <c r="BQ10" s="12"/>
      <c r="BR10" s="1"/>
      <c r="BS10" s="1"/>
      <c r="BT10" s="1"/>
      <c r="BU10" s="13"/>
      <c r="BV10" s="12"/>
      <c r="BW10" s="1"/>
      <c r="BX10" s="1"/>
      <c r="BY10" s="13"/>
      <c r="BZ10" s="12"/>
      <c r="CA10" s="1"/>
      <c r="CB10" s="1"/>
      <c r="CC10" s="13"/>
      <c r="CD10" s="12"/>
      <c r="CE10" s="1"/>
      <c r="CF10" s="1"/>
      <c r="CG10" s="1"/>
      <c r="CH10" s="13"/>
      <c r="CI10" s="12"/>
      <c r="CJ10" s="1"/>
      <c r="CK10" s="1"/>
      <c r="CL10" s="13"/>
      <c r="CM10" s="12"/>
      <c r="CN10" s="1"/>
      <c r="CO10" s="1"/>
      <c r="CP10" s="1"/>
      <c r="CQ10" s="13"/>
      <c r="CR10" s="12"/>
      <c r="CS10" s="1"/>
      <c r="CT10" s="1"/>
      <c r="CU10" s="13"/>
      <c r="CV10" s="12"/>
      <c r="CW10" s="1"/>
      <c r="CX10" s="1"/>
      <c r="CY10" s="13"/>
      <c r="CZ10" s="12"/>
      <c r="DA10" s="1"/>
      <c r="DB10" s="1"/>
      <c r="DC10" s="1"/>
      <c r="DD10" s="13"/>
    </row>
    <row r="11" spans="1:108" x14ac:dyDescent="0.35">
      <c r="A11" s="24" t="s">
        <v>146</v>
      </c>
      <c r="B11" s="21"/>
      <c r="C11" s="1"/>
      <c r="D11" s="1"/>
      <c r="E11" s="1"/>
      <c r="F11" s="13"/>
      <c r="G11" s="12"/>
      <c r="H11" s="1"/>
      <c r="I11" s="1"/>
      <c r="J11" s="13"/>
      <c r="K11" s="12"/>
      <c r="L11" s="1"/>
      <c r="M11" s="1"/>
      <c r="N11" s="13"/>
      <c r="O11" s="12"/>
      <c r="P11" s="1"/>
      <c r="Q11" s="1"/>
      <c r="R11" s="1"/>
      <c r="S11" s="13"/>
      <c r="T11" s="12"/>
      <c r="U11" s="1"/>
      <c r="V11" s="1"/>
      <c r="W11" s="13"/>
      <c r="X11" s="12"/>
      <c r="Y11" s="1"/>
      <c r="Z11" s="1"/>
      <c r="AA11" s="13"/>
      <c r="AB11" s="12"/>
      <c r="AC11" s="1"/>
      <c r="AD11" s="1"/>
      <c r="AE11" s="1"/>
      <c r="AF11" s="13"/>
      <c r="AG11" s="12"/>
      <c r="AH11" s="1"/>
      <c r="AI11" s="1"/>
      <c r="AJ11" s="13"/>
      <c r="AK11" s="18"/>
      <c r="AL11" s="3"/>
      <c r="AM11" s="3"/>
      <c r="AN11" s="3"/>
      <c r="AO11" s="19"/>
      <c r="AP11" s="18"/>
      <c r="AQ11" s="3"/>
      <c r="AR11" s="3"/>
      <c r="AS11" s="19"/>
      <c r="AT11" s="12"/>
      <c r="AU11" s="1"/>
      <c r="AV11" s="1"/>
      <c r="AW11" s="13"/>
      <c r="AX11" s="12"/>
      <c r="AY11" s="1"/>
      <c r="AZ11" s="1"/>
      <c r="BA11" s="1"/>
      <c r="BB11" s="13"/>
      <c r="BD11" s="12"/>
      <c r="BE11" s="1"/>
      <c r="BF11" s="1"/>
      <c r="BG11" s="1"/>
      <c r="BH11" s="13"/>
      <c r="BI11" s="12"/>
      <c r="BJ11" s="1"/>
      <c r="BK11" s="1"/>
      <c r="BL11" s="13"/>
      <c r="BM11" s="12"/>
      <c r="BN11" s="1"/>
      <c r="BO11" s="1"/>
      <c r="BP11" s="13"/>
      <c r="BQ11" s="12"/>
      <c r="BR11" s="1"/>
      <c r="BS11" s="1"/>
      <c r="BT11" s="1"/>
      <c r="BU11" s="13"/>
      <c r="BV11" s="12"/>
      <c r="BW11" s="1"/>
      <c r="BX11" s="1"/>
      <c r="BY11" s="13"/>
      <c r="BZ11" s="12"/>
      <c r="CA11" s="1"/>
      <c r="CB11" s="1"/>
      <c r="CC11" s="13"/>
      <c r="CD11" s="12"/>
      <c r="CE11" s="1"/>
      <c r="CF11" s="1"/>
      <c r="CG11" s="1"/>
      <c r="CH11" s="13"/>
      <c r="CI11" s="12"/>
      <c r="CJ11" s="1"/>
      <c r="CK11" s="1"/>
      <c r="CL11" s="13"/>
      <c r="CM11" s="12"/>
      <c r="CN11" s="1"/>
      <c r="CO11" s="1"/>
      <c r="CP11" s="1"/>
      <c r="CQ11" s="13"/>
      <c r="CR11" s="12"/>
      <c r="CS11" s="1"/>
      <c r="CT11" s="1"/>
      <c r="CU11" s="13"/>
      <c r="CV11" s="12"/>
      <c r="CW11" s="1"/>
      <c r="CX11" s="1"/>
      <c r="CY11" s="13"/>
      <c r="CZ11" s="12"/>
      <c r="DA11" s="1"/>
      <c r="DB11" s="1"/>
      <c r="DC11" s="1"/>
      <c r="DD11" s="13"/>
    </row>
    <row r="12" spans="1:108" ht="43.5" x14ac:dyDescent="0.35">
      <c r="A12" s="24" t="s">
        <v>130</v>
      </c>
      <c r="B12" s="21"/>
      <c r="C12" s="1"/>
      <c r="D12" s="1"/>
      <c r="E12" s="1"/>
      <c r="F12" s="13"/>
      <c r="G12" s="12"/>
      <c r="H12" s="1"/>
      <c r="I12" s="1"/>
      <c r="J12" s="13"/>
      <c r="K12" s="12"/>
      <c r="L12" s="1"/>
      <c r="M12" s="1"/>
      <c r="N12" s="13"/>
      <c r="O12" s="12"/>
      <c r="P12" s="1"/>
      <c r="Q12" s="1"/>
      <c r="R12" s="1"/>
      <c r="S12" s="13"/>
      <c r="T12" s="12"/>
      <c r="U12" s="1"/>
      <c r="V12" s="1"/>
      <c r="W12" s="13"/>
      <c r="X12" s="12"/>
      <c r="Y12" s="1"/>
      <c r="Z12" s="1"/>
      <c r="AA12" s="13"/>
      <c r="AB12" s="12"/>
      <c r="AC12" s="1"/>
      <c r="AD12" s="1"/>
      <c r="AE12" s="1"/>
      <c r="AF12" s="13"/>
      <c r="AG12" s="12"/>
      <c r="AH12" s="1"/>
      <c r="AI12" s="1"/>
      <c r="AJ12" s="13"/>
      <c r="AK12" s="12"/>
      <c r="AL12" s="1"/>
      <c r="AM12" s="1"/>
      <c r="AN12" s="1"/>
      <c r="AO12" s="13"/>
      <c r="AP12" s="12"/>
      <c r="AQ12" s="1"/>
      <c r="AR12" s="1"/>
      <c r="AS12" s="13"/>
      <c r="AT12" s="12"/>
      <c r="AU12" s="1"/>
      <c r="AV12" s="1"/>
      <c r="AW12" s="13"/>
      <c r="AX12" s="12"/>
      <c r="AY12" s="1"/>
      <c r="AZ12" s="1"/>
      <c r="BA12" s="1"/>
      <c r="BB12" s="19"/>
      <c r="BD12" s="12"/>
      <c r="BE12" s="1"/>
      <c r="BF12" s="1"/>
      <c r="BG12" s="1"/>
      <c r="BH12" s="13"/>
      <c r="BI12" s="12"/>
      <c r="BJ12" s="1"/>
      <c r="BK12" s="1"/>
      <c r="BL12" s="13"/>
      <c r="BM12" s="12"/>
      <c r="BN12" s="1"/>
      <c r="BO12" s="1"/>
      <c r="BP12" s="13"/>
      <c r="BQ12" s="12"/>
      <c r="BR12" s="1"/>
      <c r="BS12" s="1"/>
      <c r="BT12" s="1"/>
      <c r="BU12" s="13"/>
      <c r="BV12" s="12"/>
      <c r="BW12" s="1"/>
      <c r="BX12" s="1"/>
      <c r="BY12" s="13"/>
      <c r="BZ12" s="12"/>
      <c r="CA12" s="1"/>
      <c r="CB12" s="1"/>
      <c r="CC12" s="13"/>
      <c r="CD12" s="12"/>
      <c r="CE12" s="1"/>
      <c r="CF12" s="1"/>
      <c r="CG12" s="1"/>
      <c r="CH12" s="13"/>
      <c r="CI12" s="12"/>
      <c r="CJ12" s="1"/>
      <c r="CK12" s="1"/>
      <c r="CL12" s="13"/>
      <c r="CM12" s="12"/>
      <c r="CN12" s="1"/>
      <c r="CO12" s="1"/>
      <c r="CP12" s="1"/>
      <c r="CQ12" s="13"/>
      <c r="CR12" s="12"/>
      <c r="CS12" s="1"/>
      <c r="CT12" s="1"/>
      <c r="CU12" s="13"/>
      <c r="CV12" s="12"/>
      <c r="CW12" s="1"/>
      <c r="CX12" s="1"/>
      <c r="CY12" s="13"/>
      <c r="CZ12" s="12"/>
      <c r="DA12" s="1"/>
      <c r="DB12" s="1"/>
      <c r="DC12" s="1"/>
      <c r="DD12" s="13"/>
    </row>
    <row r="13" spans="1:108" ht="29" x14ac:dyDescent="0.35">
      <c r="A13" s="24" t="s">
        <v>131</v>
      </c>
      <c r="B13" s="21"/>
      <c r="C13" s="1"/>
      <c r="D13" s="1"/>
      <c r="E13" s="1"/>
      <c r="F13" s="13"/>
      <c r="G13" s="12"/>
      <c r="H13" s="1"/>
      <c r="I13" s="1"/>
      <c r="J13" s="13"/>
      <c r="K13" s="12"/>
      <c r="L13" s="1"/>
      <c r="M13" s="1"/>
      <c r="N13" s="13"/>
      <c r="O13" s="12"/>
      <c r="P13" s="1"/>
      <c r="Q13" s="1"/>
      <c r="R13" s="1"/>
      <c r="S13" s="13"/>
      <c r="T13" s="12"/>
      <c r="U13" s="1"/>
      <c r="V13" s="1"/>
      <c r="W13" s="13"/>
      <c r="X13" s="12"/>
      <c r="Y13" s="1"/>
      <c r="Z13" s="1"/>
      <c r="AA13" s="13"/>
      <c r="AB13" s="12"/>
      <c r="AC13" s="1"/>
      <c r="AD13" s="1"/>
      <c r="AE13" s="1"/>
      <c r="AF13" s="13"/>
      <c r="AG13" s="12"/>
      <c r="AH13" s="1"/>
      <c r="AI13" s="1"/>
      <c r="AJ13" s="13"/>
      <c r="AK13" s="12"/>
      <c r="AL13" s="1"/>
      <c r="AM13" s="1"/>
      <c r="AN13" s="1"/>
      <c r="AO13" s="13"/>
      <c r="AP13" s="12"/>
      <c r="AQ13" s="1"/>
      <c r="AR13" s="1"/>
      <c r="AS13" s="13"/>
      <c r="AT13" s="12"/>
      <c r="AU13" s="1"/>
      <c r="AV13" s="1"/>
      <c r="AW13" s="13"/>
      <c r="AX13" s="18"/>
      <c r="AY13" s="1"/>
      <c r="AZ13" s="1"/>
      <c r="BA13" s="1"/>
      <c r="BB13" s="13"/>
      <c r="BD13" s="12"/>
      <c r="BE13" s="1"/>
      <c r="BF13" s="1"/>
      <c r="BG13" s="1"/>
      <c r="BH13" s="13"/>
      <c r="BI13" s="12"/>
      <c r="BJ13" s="1"/>
      <c r="BK13" s="1"/>
      <c r="BL13" s="13"/>
      <c r="BM13" s="12"/>
      <c r="BN13" s="1"/>
      <c r="BO13" s="1"/>
      <c r="BP13" s="13"/>
      <c r="BQ13" s="12"/>
      <c r="BR13" s="1"/>
      <c r="BS13" s="1"/>
      <c r="BT13" s="1"/>
      <c r="BU13" s="13"/>
      <c r="BV13" s="12"/>
      <c r="BW13" s="1"/>
      <c r="BX13" s="1"/>
      <c r="BY13" s="13"/>
      <c r="BZ13" s="12"/>
      <c r="CA13" s="1"/>
      <c r="CB13" s="1"/>
      <c r="CC13" s="13"/>
      <c r="CD13" s="12"/>
      <c r="CE13" s="1"/>
      <c r="CF13" s="1"/>
      <c r="CG13" s="1"/>
      <c r="CH13" s="13"/>
      <c r="CI13" s="12"/>
      <c r="CJ13" s="1"/>
      <c r="CK13" s="1"/>
      <c r="CL13" s="13"/>
      <c r="CM13" s="12"/>
      <c r="CN13" s="1"/>
      <c r="CO13" s="1"/>
      <c r="CP13" s="1"/>
      <c r="CQ13" s="13"/>
      <c r="CR13" s="12"/>
      <c r="CS13" s="1"/>
      <c r="CT13" s="1"/>
      <c r="CU13" s="13"/>
      <c r="CV13" s="12"/>
      <c r="CW13" s="1"/>
      <c r="CX13" s="1"/>
      <c r="CY13" s="13"/>
      <c r="CZ13" s="12"/>
      <c r="DA13" s="1"/>
      <c r="DB13" s="1"/>
      <c r="DC13" s="1"/>
      <c r="DD13" s="13"/>
    </row>
    <row r="14" spans="1:108" ht="29" x14ac:dyDescent="0.35">
      <c r="A14" s="24" t="s">
        <v>132</v>
      </c>
      <c r="B14" s="21"/>
      <c r="C14" s="1"/>
      <c r="D14" s="1"/>
      <c r="E14" s="1"/>
      <c r="F14" s="13"/>
      <c r="G14" s="12"/>
      <c r="H14" s="1"/>
      <c r="I14" s="1"/>
      <c r="J14" s="13"/>
      <c r="K14" s="12"/>
      <c r="L14" s="1"/>
      <c r="M14" s="1"/>
      <c r="N14" s="13"/>
      <c r="O14" s="18"/>
      <c r="P14" s="3"/>
      <c r="Q14" s="3"/>
      <c r="R14" s="3"/>
      <c r="S14" s="19"/>
      <c r="T14" s="12"/>
      <c r="U14" s="1"/>
      <c r="V14" s="1"/>
      <c r="W14" s="13"/>
      <c r="X14" s="12"/>
      <c r="Y14" s="1"/>
      <c r="Z14" s="1"/>
      <c r="AA14" s="13"/>
      <c r="AB14" s="12"/>
      <c r="AC14" s="1"/>
      <c r="AD14" s="1"/>
      <c r="AE14" s="1"/>
      <c r="AF14" s="13"/>
      <c r="AG14" s="12"/>
      <c r="AH14" s="1"/>
      <c r="AI14" s="1"/>
      <c r="AJ14" s="13"/>
      <c r="AK14" s="12"/>
      <c r="AL14" s="1"/>
      <c r="AM14" s="1"/>
      <c r="AN14" s="1"/>
      <c r="AO14" s="13"/>
      <c r="AP14" s="12"/>
      <c r="AQ14" s="1"/>
      <c r="AR14" s="1"/>
      <c r="AS14" s="13"/>
      <c r="AT14" s="12"/>
      <c r="AU14" s="1"/>
      <c r="AV14" s="1"/>
      <c r="AW14" s="13"/>
      <c r="AX14" s="12"/>
      <c r="AY14" s="1"/>
      <c r="AZ14" s="1"/>
      <c r="BA14" s="1"/>
      <c r="BB14" s="13"/>
      <c r="BD14" s="12"/>
      <c r="BE14" s="1"/>
      <c r="BF14" s="1"/>
      <c r="BG14" s="1"/>
      <c r="BH14" s="13"/>
      <c r="BI14" s="12"/>
      <c r="BJ14" s="1"/>
      <c r="BK14" s="1"/>
      <c r="BL14" s="13"/>
      <c r="BM14" s="12"/>
      <c r="BN14" s="1"/>
      <c r="BO14" s="1"/>
      <c r="BP14" s="13"/>
      <c r="BQ14" s="12"/>
      <c r="BR14" s="1"/>
      <c r="BS14" s="1"/>
      <c r="BT14" s="1"/>
      <c r="BU14" s="13"/>
      <c r="BV14" s="12"/>
      <c r="BW14" s="1"/>
      <c r="BX14" s="1"/>
      <c r="BY14" s="13"/>
      <c r="BZ14" s="12"/>
      <c r="CA14" s="1"/>
      <c r="CB14" s="1"/>
      <c r="CC14" s="13"/>
      <c r="CD14" s="12"/>
      <c r="CE14" s="1"/>
      <c r="CF14" s="1"/>
      <c r="CG14" s="1"/>
      <c r="CH14" s="13"/>
      <c r="CI14" s="12"/>
      <c r="CJ14" s="1"/>
      <c r="CK14" s="1"/>
      <c r="CL14" s="13"/>
      <c r="CM14" s="12"/>
      <c r="CN14" s="1"/>
      <c r="CO14" s="1"/>
      <c r="CP14" s="1"/>
      <c r="CQ14" s="13"/>
      <c r="CR14" s="12"/>
      <c r="CS14" s="1"/>
      <c r="CT14" s="1"/>
      <c r="CU14" s="13"/>
      <c r="CV14" s="12"/>
      <c r="CW14" s="1"/>
      <c r="CX14" s="1"/>
      <c r="CY14" s="13"/>
      <c r="CZ14" s="12"/>
      <c r="DA14" s="1"/>
      <c r="DB14" s="1"/>
      <c r="DC14" s="1"/>
      <c r="DD14" s="13"/>
    </row>
    <row r="15" spans="1:108" ht="29" x14ac:dyDescent="0.35">
      <c r="A15" s="24" t="s">
        <v>174</v>
      </c>
      <c r="B15" s="21"/>
      <c r="C15" s="1"/>
      <c r="D15" s="1"/>
      <c r="E15" s="1"/>
      <c r="F15" s="13"/>
      <c r="G15" s="18"/>
      <c r="H15" s="3"/>
      <c r="I15" s="3"/>
      <c r="J15" s="19"/>
      <c r="K15" s="18"/>
      <c r="L15" s="3"/>
      <c r="M15" s="3"/>
      <c r="N15" s="19"/>
      <c r="O15" s="18"/>
      <c r="P15" s="3"/>
      <c r="Q15" s="3"/>
      <c r="R15" s="3"/>
      <c r="S15" s="19"/>
      <c r="T15" s="18"/>
      <c r="U15" s="3"/>
      <c r="V15" s="3"/>
      <c r="W15" s="19"/>
      <c r="X15" s="18"/>
      <c r="Y15" s="3"/>
      <c r="Z15" s="3"/>
      <c r="AA15" s="19"/>
      <c r="AB15" s="18"/>
      <c r="AC15" s="3"/>
      <c r="AD15" s="3"/>
      <c r="AE15" s="3"/>
      <c r="AF15" s="19"/>
      <c r="AG15" s="18"/>
      <c r="AH15" s="3"/>
      <c r="AI15" s="3"/>
      <c r="AJ15" s="19"/>
      <c r="AK15" s="18"/>
      <c r="AL15" s="3"/>
      <c r="AM15" s="3"/>
      <c r="AN15" s="3"/>
      <c r="AO15" s="19"/>
      <c r="AP15" s="18"/>
      <c r="AQ15" s="3"/>
      <c r="AR15" s="3"/>
      <c r="AS15" s="19"/>
      <c r="AT15" s="18"/>
      <c r="AU15" s="3"/>
      <c r="AV15" s="3"/>
      <c r="AW15" s="19"/>
      <c r="AX15" s="18"/>
      <c r="AY15" s="3"/>
      <c r="AZ15" s="3"/>
      <c r="BA15" s="3"/>
      <c r="BB15" s="19"/>
      <c r="BD15" s="12"/>
      <c r="BE15" s="1"/>
      <c r="BF15" s="1"/>
      <c r="BG15" s="1"/>
      <c r="BH15" s="13"/>
      <c r="BI15" s="12"/>
      <c r="BJ15" s="1"/>
      <c r="BK15" s="1"/>
      <c r="BL15" s="13"/>
      <c r="BM15" s="12"/>
      <c r="BN15" s="1"/>
      <c r="BO15" s="1"/>
      <c r="BP15" s="13"/>
      <c r="BQ15" s="12"/>
      <c r="BR15" s="1"/>
      <c r="BS15" s="1"/>
      <c r="BT15" s="1"/>
      <c r="BU15" s="13"/>
      <c r="BV15" s="12"/>
      <c r="BW15" s="1"/>
      <c r="BX15" s="1"/>
      <c r="BY15" s="13"/>
      <c r="BZ15" s="12"/>
      <c r="CA15" s="1"/>
      <c r="CB15" s="1"/>
      <c r="CC15" s="13"/>
      <c r="CD15" s="12"/>
      <c r="CE15" s="1"/>
      <c r="CF15" s="1"/>
      <c r="CG15" s="1"/>
      <c r="CH15" s="13"/>
      <c r="CI15" s="12"/>
      <c r="CJ15" s="1"/>
      <c r="CK15" s="1"/>
      <c r="CL15" s="13"/>
      <c r="CM15" s="12"/>
      <c r="CN15" s="1"/>
      <c r="CO15" s="1"/>
      <c r="CP15" s="1"/>
      <c r="CQ15" s="13"/>
      <c r="CR15" s="12"/>
      <c r="CS15" s="1"/>
      <c r="CT15" s="1"/>
      <c r="CU15" s="13"/>
      <c r="CV15" s="12"/>
      <c r="CW15" s="1"/>
      <c r="CX15" s="1"/>
      <c r="CY15" s="13"/>
      <c r="CZ15" s="12"/>
      <c r="DA15" s="1"/>
      <c r="DB15" s="1"/>
      <c r="DC15" s="1"/>
      <c r="DD15" s="13"/>
    </row>
    <row r="16" spans="1:108" ht="43.5" x14ac:dyDescent="0.35">
      <c r="A16" s="24" t="s">
        <v>175</v>
      </c>
      <c r="B16" s="21"/>
      <c r="C16" s="1"/>
      <c r="D16" s="1"/>
      <c r="E16" s="1"/>
      <c r="F16" s="13"/>
      <c r="G16" s="12"/>
      <c r="H16" s="1"/>
      <c r="I16" s="3"/>
      <c r="J16" s="13"/>
      <c r="K16" s="12"/>
      <c r="L16" s="1"/>
      <c r="M16" s="1"/>
      <c r="N16" s="13"/>
      <c r="O16" s="12"/>
      <c r="P16" s="1"/>
      <c r="Q16" s="1"/>
      <c r="R16" s="1"/>
      <c r="S16" s="13"/>
      <c r="T16" s="12"/>
      <c r="U16" s="1"/>
      <c r="V16" s="1"/>
      <c r="W16" s="13"/>
      <c r="X16" s="12"/>
      <c r="Y16" s="1"/>
      <c r="Z16" s="1"/>
      <c r="AA16" s="13"/>
      <c r="AB16" s="12"/>
      <c r="AC16" s="1"/>
      <c r="AD16" s="1"/>
      <c r="AE16" s="1"/>
      <c r="AF16" s="13"/>
      <c r="AG16" s="12"/>
      <c r="AH16" s="1"/>
      <c r="AI16" s="1"/>
      <c r="AJ16" s="13"/>
      <c r="AK16" s="12"/>
      <c r="AL16" s="1"/>
      <c r="AM16" s="1"/>
      <c r="AN16" s="1"/>
      <c r="AO16" s="13"/>
      <c r="AP16" s="12"/>
      <c r="AQ16" s="1"/>
      <c r="AR16" s="1"/>
      <c r="AS16" s="13"/>
      <c r="AT16" s="12"/>
      <c r="AU16" s="1"/>
      <c r="AV16" s="1"/>
      <c r="AW16" s="13"/>
      <c r="AX16" s="12"/>
      <c r="AY16" s="1"/>
      <c r="AZ16" s="1"/>
      <c r="BA16" s="1"/>
      <c r="BB16" s="13"/>
      <c r="BD16" s="12"/>
      <c r="BE16" s="1"/>
      <c r="BF16" s="1"/>
      <c r="BG16" s="1"/>
      <c r="BH16" s="13"/>
      <c r="BI16" s="12"/>
      <c r="BJ16" s="1"/>
      <c r="BK16" s="1"/>
      <c r="BL16" s="13"/>
      <c r="BM16" s="12"/>
      <c r="BN16" s="1"/>
      <c r="BO16" s="1"/>
      <c r="BP16" s="13"/>
      <c r="BQ16" s="12"/>
      <c r="BR16" s="1"/>
      <c r="BS16" s="1"/>
      <c r="BT16" s="1"/>
      <c r="BU16" s="13"/>
      <c r="BV16" s="12"/>
      <c r="BW16" s="1"/>
      <c r="BX16" s="1"/>
      <c r="BY16" s="13"/>
      <c r="BZ16" s="12"/>
      <c r="CA16" s="1"/>
      <c r="CB16" s="1"/>
      <c r="CC16" s="13"/>
      <c r="CD16" s="12"/>
      <c r="CE16" s="1"/>
      <c r="CF16" s="1"/>
      <c r="CG16" s="1"/>
      <c r="CH16" s="13"/>
      <c r="CI16" s="12"/>
      <c r="CJ16" s="1"/>
      <c r="CK16" s="1"/>
      <c r="CL16" s="13"/>
      <c r="CM16" s="12"/>
      <c r="CN16" s="1"/>
      <c r="CO16" s="1"/>
      <c r="CP16" s="1"/>
      <c r="CQ16" s="13"/>
      <c r="CR16" s="12"/>
      <c r="CS16" s="1"/>
      <c r="CT16" s="1"/>
      <c r="CU16" s="13"/>
      <c r="CV16" s="12"/>
      <c r="CW16" s="1"/>
      <c r="CX16" s="1"/>
      <c r="CY16" s="13"/>
      <c r="CZ16" s="12"/>
      <c r="DA16" s="1"/>
      <c r="DB16" s="1"/>
      <c r="DC16" s="1"/>
      <c r="DD16" s="13"/>
    </row>
    <row r="17" spans="1:108" x14ac:dyDescent="0.35">
      <c r="A17" s="24" t="s">
        <v>111</v>
      </c>
      <c r="B17" s="21"/>
      <c r="C17" s="1"/>
      <c r="D17" s="1"/>
      <c r="E17" s="1"/>
      <c r="F17" s="13"/>
      <c r="G17" s="12"/>
      <c r="H17" s="1"/>
      <c r="I17" s="1"/>
      <c r="J17" s="13"/>
      <c r="K17" s="12"/>
      <c r="L17" s="1"/>
      <c r="M17" s="1"/>
      <c r="N17" s="13"/>
      <c r="O17" s="12"/>
      <c r="P17" s="1"/>
      <c r="Q17" s="1"/>
      <c r="R17" s="1"/>
      <c r="S17" s="13"/>
      <c r="T17" s="12"/>
      <c r="U17" s="1"/>
      <c r="V17" s="1"/>
      <c r="W17" s="13"/>
      <c r="X17" s="12"/>
      <c r="Y17" s="1"/>
      <c r="Z17" s="1"/>
      <c r="AA17" s="13"/>
      <c r="AB17" s="12"/>
      <c r="AC17" s="1"/>
      <c r="AD17" s="1"/>
      <c r="AE17" s="1"/>
      <c r="AF17" s="13"/>
      <c r="AG17" s="12"/>
      <c r="AH17" s="1"/>
      <c r="AI17" s="1"/>
      <c r="AJ17" s="13"/>
      <c r="AK17" s="12"/>
      <c r="AL17" s="1"/>
      <c r="AM17" s="1"/>
      <c r="AN17" s="1"/>
      <c r="AO17" s="13"/>
      <c r="AP17" s="12"/>
      <c r="AQ17" s="1"/>
      <c r="AR17" s="1"/>
      <c r="AS17" s="13"/>
      <c r="AT17" s="12"/>
      <c r="AU17" s="1"/>
      <c r="AV17" s="1"/>
      <c r="AW17" s="13"/>
      <c r="AX17" s="12"/>
      <c r="AY17" s="1"/>
      <c r="AZ17" s="1"/>
      <c r="BA17" s="1"/>
      <c r="BB17" s="13"/>
      <c r="BD17" s="12"/>
      <c r="BE17" s="1"/>
      <c r="BF17" s="1"/>
      <c r="BG17" s="1"/>
      <c r="BH17" s="13"/>
      <c r="BI17" s="12"/>
      <c r="BJ17" s="1"/>
      <c r="BK17" s="1"/>
      <c r="BL17" s="13"/>
      <c r="BM17" s="12"/>
      <c r="BN17" s="1"/>
      <c r="BO17" s="1"/>
      <c r="BP17" s="13"/>
      <c r="BQ17" s="12"/>
      <c r="BR17" s="1"/>
      <c r="BS17" s="1"/>
      <c r="BT17" s="1"/>
      <c r="BU17" s="13"/>
      <c r="BV17" s="12"/>
      <c r="BW17" s="1"/>
      <c r="BX17" s="1"/>
      <c r="BY17" s="13"/>
      <c r="BZ17" s="12"/>
      <c r="CA17" s="1"/>
      <c r="CB17" s="1"/>
      <c r="CC17" s="13"/>
      <c r="CD17" s="12"/>
      <c r="CE17" s="1"/>
      <c r="CF17" s="1"/>
      <c r="CG17" s="1"/>
      <c r="CH17" s="13"/>
      <c r="CI17" s="12"/>
      <c r="CJ17" s="1"/>
      <c r="CK17" s="1"/>
      <c r="CL17" s="13"/>
      <c r="CM17" s="12"/>
      <c r="CN17" s="1"/>
      <c r="CO17" s="1"/>
      <c r="CP17" s="1"/>
      <c r="CQ17" s="13"/>
      <c r="CR17" s="12"/>
      <c r="CS17" s="1"/>
      <c r="CT17" s="1"/>
      <c r="CU17" s="13"/>
      <c r="CV17" s="12"/>
      <c r="CW17" s="1"/>
      <c r="CX17" s="1"/>
      <c r="CY17" s="13"/>
      <c r="CZ17" s="12"/>
      <c r="DA17" s="1"/>
      <c r="DB17" s="1"/>
      <c r="DC17" s="1"/>
      <c r="DD17" s="13"/>
    </row>
    <row r="18" spans="1:108" ht="29" x14ac:dyDescent="0.35">
      <c r="A18" s="24" t="s">
        <v>148</v>
      </c>
      <c r="B18" s="21"/>
      <c r="C18" s="1"/>
      <c r="D18" s="1"/>
      <c r="E18" s="1"/>
      <c r="F18" s="13"/>
      <c r="G18" s="18"/>
      <c r="H18" s="1"/>
      <c r="I18" s="1"/>
      <c r="J18" s="13"/>
      <c r="K18" s="12"/>
      <c r="L18" s="1"/>
      <c r="M18" s="1"/>
      <c r="N18" s="13"/>
      <c r="O18" s="12"/>
      <c r="P18" s="1"/>
      <c r="Q18" s="1"/>
      <c r="R18" s="1"/>
      <c r="S18" s="13"/>
      <c r="T18" s="12"/>
      <c r="U18" s="1"/>
      <c r="V18" s="1"/>
      <c r="W18" s="13"/>
      <c r="X18" s="12"/>
      <c r="Y18" s="1"/>
      <c r="Z18" s="1"/>
      <c r="AA18" s="13"/>
      <c r="AB18" s="12"/>
      <c r="AC18" s="1"/>
      <c r="AD18" s="1"/>
      <c r="AE18" s="1"/>
      <c r="AF18" s="13"/>
      <c r="AG18" s="12"/>
      <c r="AH18" s="1"/>
      <c r="AI18" s="1"/>
      <c r="AJ18" s="13"/>
      <c r="AK18" s="12"/>
      <c r="AL18" s="1"/>
      <c r="AM18" s="1"/>
      <c r="AN18" s="1"/>
      <c r="AO18" s="13"/>
      <c r="AP18" s="12"/>
      <c r="AQ18" s="1"/>
      <c r="AR18" s="1"/>
      <c r="AS18" s="13"/>
      <c r="AT18" s="12"/>
      <c r="AU18" s="1"/>
      <c r="AV18" s="1"/>
      <c r="AW18" s="13"/>
      <c r="AX18" s="12"/>
      <c r="AY18" s="1"/>
      <c r="AZ18" s="1"/>
      <c r="BA18" s="1"/>
      <c r="BB18" s="13"/>
      <c r="BD18" s="12"/>
      <c r="BE18" s="1"/>
      <c r="BF18" s="1"/>
      <c r="BG18" s="1"/>
      <c r="BH18" s="13"/>
      <c r="BI18" s="12"/>
      <c r="BJ18" s="1"/>
      <c r="BK18" s="1"/>
      <c r="BL18" s="13"/>
      <c r="BM18" s="12"/>
      <c r="BN18" s="1"/>
      <c r="BO18" s="1"/>
      <c r="BP18" s="13"/>
      <c r="BQ18" s="12"/>
      <c r="BR18" s="1"/>
      <c r="BS18" s="1"/>
      <c r="BT18" s="1"/>
      <c r="BU18" s="13"/>
      <c r="BV18" s="12"/>
      <c r="BW18" s="1"/>
      <c r="BX18" s="1"/>
      <c r="BY18" s="13"/>
      <c r="BZ18" s="12"/>
      <c r="CA18" s="1"/>
      <c r="CB18" s="1"/>
      <c r="CC18" s="13"/>
      <c r="CD18" s="12"/>
      <c r="CE18" s="1"/>
      <c r="CF18" s="1"/>
      <c r="CG18" s="1"/>
      <c r="CH18" s="13"/>
      <c r="CI18" s="12"/>
      <c r="CJ18" s="1"/>
      <c r="CK18" s="1"/>
      <c r="CL18" s="13"/>
      <c r="CM18" s="12"/>
      <c r="CN18" s="1"/>
      <c r="CO18" s="1"/>
      <c r="CP18" s="1"/>
      <c r="CQ18" s="13"/>
      <c r="CR18" s="12"/>
      <c r="CS18" s="1"/>
      <c r="CT18" s="1"/>
      <c r="CU18" s="13"/>
      <c r="CV18" s="12"/>
      <c r="CW18" s="1"/>
      <c r="CX18" s="1"/>
      <c r="CY18" s="13"/>
      <c r="CZ18" s="12"/>
      <c r="DA18" s="1"/>
      <c r="DB18" s="1"/>
      <c r="DC18" s="1"/>
      <c r="DD18" s="13"/>
    </row>
    <row r="19" spans="1:108" ht="29" x14ac:dyDescent="0.35">
      <c r="A19" s="24" t="s">
        <v>4</v>
      </c>
      <c r="B19" s="21"/>
      <c r="C19" s="1"/>
      <c r="D19" s="1"/>
      <c r="E19" s="1"/>
      <c r="F19" s="13"/>
      <c r="G19" s="18"/>
      <c r="H19" s="1"/>
      <c r="I19" s="1"/>
      <c r="J19" s="13"/>
      <c r="L19" s="1"/>
      <c r="M19" s="1"/>
      <c r="N19" s="13"/>
      <c r="O19" s="12"/>
      <c r="P19" s="1"/>
      <c r="Q19" s="1"/>
      <c r="R19" s="1"/>
      <c r="S19" s="13"/>
      <c r="T19" s="12"/>
      <c r="U19" s="1"/>
      <c r="V19" s="1"/>
      <c r="W19" s="18"/>
      <c r="X19" s="12"/>
      <c r="Y19" s="1"/>
      <c r="Z19" s="1"/>
      <c r="AA19" s="13"/>
      <c r="AC19" s="1"/>
      <c r="AD19" s="1"/>
      <c r="AE19" s="1"/>
      <c r="AF19" s="13"/>
      <c r="AG19" s="12"/>
      <c r="AH19" s="1"/>
      <c r="AI19" s="18"/>
      <c r="AJ19" s="13"/>
      <c r="AK19" s="12"/>
      <c r="AL19" s="1"/>
      <c r="AM19" s="1"/>
      <c r="AN19" s="1"/>
      <c r="AO19" s="13"/>
      <c r="AP19" s="12"/>
      <c r="AQ19" s="1"/>
      <c r="AR19" s="1"/>
      <c r="AS19" s="13"/>
      <c r="AT19" s="12"/>
      <c r="AU19" s="1"/>
      <c r="AV19" s="1"/>
      <c r="AW19" s="18"/>
      <c r="AX19" s="12"/>
      <c r="AY19" s="1"/>
      <c r="AZ19" s="1"/>
      <c r="BA19" s="1"/>
      <c r="BB19" s="13"/>
      <c r="BD19" s="12"/>
      <c r="BE19" s="1"/>
      <c r="BF19" s="1"/>
      <c r="BG19" s="1"/>
      <c r="BH19" s="13"/>
      <c r="BI19" s="12"/>
      <c r="BJ19" s="1"/>
      <c r="BK19" s="1"/>
      <c r="BL19" s="13"/>
      <c r="BM19" s="12"/>
      <c r="BN19" s="1"/>
      <c r="BO19" s="1"/>
      <c r="BP19" s="13"/>
      <c r="BQ19" s="12"/>
      <c r="BR19" s="1"/>
      <c r="BS19" s="1"/>
      <c r="BT19" s="1"/>
      <c r="BU19" s="13"/>
      <c r="BV19" s="12"/>
      <c r="BW19" s="1"/>
      <c r="BX19" s="1"/>
      <c r="BY19" s="13"/>
      <c r="BZ19" s="12"/>
      <c r="CA19" s="1"/>
      <c r="CB19" s="1"/>
      <c r="CC19" s="13"/>
      <c r="CD19" s="12"/>
      <c r="CE19" s="1"/>
      <c r="CF19" s="1"/>
      <c r="CG19" s="1"/>
      <c r="CH19" s="13"/>
      <c r="CI19" s="12"/>
      <c r="CJ19" s="1"/>
      <c r="CK19" s="1"/>
      <c r="CL19" s="13"/>
      <c r="CM19" s="12"/>
      <c r="CN19" s="1"/>
      <c r="CO19" s="1"/>
      <c r="CP19" s="1"/>
      <c r="CQ19" s="13"/>
      <c r="CR19" s="12"/>
      <c r="CS19" s="1"/>
      <c r="CT19" s="1"/>
      <c r="CU19" s="13"/>
      <c r="CV19" s="12"/>
      <c r="CW19" s="1"/>
      <c r="CX19" s="1"/>
      <c r="CY19" s="13"/>
      <c r="CZ19" s="12"/>
      <c r="DA19" s="1"/>
      <c r="DB19" s="1"/>
      <c r="DC19" s="1"/>
      <c r="DD19" s="13"/>
    </row>
    <row r="20" spans="1:108" x14ac:dyDescent="0.35">
      <c r="A20" s="24" t="s">
        <v>5</v>
      </c>
      <c r="B20" s="21"/>
      <c r="C20" s="1"/>
      <c r="D20" s="1"/>
      <c r="E20" s="1"/>
      <c r="F20" s="13"/>
      <c r="G20" s="12"/>
      <c r="H20" s="1"/>
      <c r="I20" s="1"/>
      <c r="J20" s="13"/>
      <c r="K20" s="12"/>
      <c r="L20" s="1"/>
      <c r="M20" s="1"/>
      <c r="N20" s="13"/>
      <c r="O20" s="12"/>
      <c r="P20" s="1"/>
      <c r="Q20" s="1"/>
      <c r="R20" s="1"/>
      <c r="S20" s="13"/>
      <c r="T20" s="12"/>
      <c r="U20" s="1"/>
      <c r="V20" s="1"/>
      <c r="W20" s="13"/>
      <c r="X20" s="12"/>
      <c r="Y20" s="1"/>
      <c r="Z20" s="1"/>
      <c r="AA20" s="13"/>
      <c r="AB20" s="12"/>
      <c r="AC20" s="1"/>
      <c r="AD20" s="1"/>
      <c r="AE20" s="1"/>
      <c r="AF20" s="13"/>
      <c r="AG20" s="12"/>
      <c r="AH20" s="1"/>
      <c r="AI20" s="1"/>
      <c r="AJ20" s="13"/>
      <c r="AK20" s="12"/>
      <c r="AL20" s="1"/>
      <c r="AM20" s="1"/>
      <c r="AN20" s="1"/>
      <c r="AO20" s="13"/>
      <c r="AP20" s="12"/>
      <c r="AQ20" s="1"/>
      <c r="AR20" s="1"/>
      <c r="AS20" s="13"/>
      <c r="AT20" s="12"/>
      <c r="AU20" s="1"/>
      <c r="AV20" s="1"/>
      <c r="AW20" s="13"/>
      <c r="AX20" s="12"/>
      <c r="AY20" s="1"/>
      <c r="AZ20" s="1"/>
      <c r="BA20" s="1"/>
      <c r="BB20" s="13"/>
      <c r="BD20" s="12"/>
      <c r="BE20" s="1"/>
      <c r="BF20" s="1"/>
      <c r="BG20" s="1"/>
      <c r="BH20" s="13"/>
      <c r="BI20" s="12"/>
      <c r="BJ20" s="1"/>
      <c r="BK20" s="1"/>
      <c r="BL20" s="13"/>
      <c r="BM20" s="12"/>
      <c r="BN20" s="1"/>
      <c r="BO20" s="1"/>
      <c r="BP20" s="13"/>
      <c r="BQ20" s="12"/>
      <c r="BR20" s="1"/>
      <c r="BS20" s="1"/>
      <c r="BT20" s="1"/>
      <c r="BU20" s="13"/>
      <c r="BV20" s="12"/>
      <c r="BW20" s="1"/>
      <c r="BX20" s="1"/>
      <c r="BY20" s="13"/>
      <c r="BZ20" s="12"/>
      <c r="CA20" s="1"/>
      <c r="CB20" s="1"/>
      <c r="CC20" s="13"/>
      <c r="CD20" s="12"/>
      <c r="CE20" s="1"/>
      <c r="CF20" s="1"/>
      <c r="CG20" s="1"/>
      <c r="CH20" s="13"/>
      <c r="CI20" s="12"/>
      <c r="CJ20" s="1"/>
      <c r="CK20" s="1"/>
      <c r="CL20" s="13"/>
      <c r="CM20" s="12"/>
      <c r="CN20" s="1"/>
      <c r="CO20" s="1"/>
      <c r="CP20" s="1"/>
      <c r="CQ20" s="13"/>
      <c r="CR20" s="12"/>
      <c r="CS20" s="1"/>
      <c r="CT20" s="1"/>
      <c r="CU20" s="13"/>
      <c r="CV20" s="12"/>
      <c r="CW20" s="1"/>
      <c r="CX20" s="1"/>
      <c r="CY20" s="13"/>
      <c r="CZ20" s="12"/>
      <c r="DA20" s="1"/>
      <c r="DB20" s="1"/>
      <c r="DC20" s="1"/>
      <c r="DD20" s="13"/>
    </row>
    <row r="21" spans="1:108" x14ac:dyDescent="0.35">
      <c r="A21" s="24" t="s">
        <v>6</v>
      </c>
      <c r="B21" s="21"/>
      <c r="C21" s="1"/>
      <c r="D21" s="1"/>
      <c r="E21" s="1"/>
      <c r="F21" s="13"/>
      <c r="G21" s="12"/>
      <c r="H21" s="1"/>
      <c r="I21" s="1"/>
      <c r="J21" s="13"/>
      <c r="K21" s="12"/>
      <c r="L21" s="1"/>
      <c r="M21" s="1"/>
      <c r="N21" s="13"/>
      <c r="O21" s="12"/>
      <c r="P21" s="1"/>
      <c r="Q21" s="1"/>
      <c r="R21" s="1"/>
      <c r="S21" s="13"/>
      <c r="T21" s="12"/>
      <c r="U21" s="1"/>
      <c r="V21" s="1"/>
      <c r="W21" s="13"/>
      <c r="X21" s="12"/>
      <c r="Y21" s="1"/>
      <c r="Z21" s="1"/>
      <c r="AA21" s="13"/>
      <c r="AB21" s="12"/>
      <c r="AC21" s="1"/>
      <c r="AD21" s="1"/>
      <c r="AE21" s="1"/>
      <c r="AF21" s="13"/>
      <c r="AG21" s="12"/>
      <c r="AH21" s="1"/>
      <c r="AI21" s="1"/>
      <c r="AJ21" s="13"/>
      <c r="AK21" s="12"/>
      <c r="AL21" s="1"/>
      <c r="AM21" s="1"/>
      <c r="AN21" s="1"/>
      <c r="AO21" s="13"/>
      <c r="AP21" s="12"/>
      <c r="AQ21" s="1"/>
      <c r="AR21" s="1"/>
      <c r="AS21" s="13"/>
      <c r="AT21" s="12"/>
      <c r="AU21" s="1"/>
      <c r="AV21" s="1"/>
      <c r="AW21" s="13"/>
      <c r="AX21" s="12"/>
      <c r="AY21" s="1"/>
      <c r="AZ21" s="1"/>
      <c r="BA21" s="1"/>
      <c r="BB21" s="13"/>
      <c r="BD21" s="12"/>
      <c r="BE21" s="1"/>
      <c r="BF21" s="1"/>
      <c r="BG21" s="1"/>
      <c r="BH21" s="13"/>
      <c r="BI21" s="12"/>
      <c r="BJ21" s="1"/>
      <c r="BK21" s="1"/>
      <c r="BL21" s="13"/>
      <c r="BM21" s="12"/>
      <c r="BN21" s="1"/>
      <c r="BO21" s="1"/>
      <c r="BP21" s="13"/>
      <c r="BQ21" s="12"/>
      <c r="BR21" s="1"/>
      <c r="BS21" s="1"/>
      <c r="BT21" s="1"/>
      <c r="BU21" s="13"/>
      <c r="BV21" s="12"/>
      <c r="BW21" s="1"/>
      <c r="BX21" s="1"/>
      <c r="BY21" s="13"/>
      <c r="BZ21" s="12"/>
      <c r="CA21" s="1"/>
      <c r="CB21" s="1"/>
      <c r="CC21" s="13"/>
      <c r="CD21" s="12"/>
      <c r="CE21" s="1"/>
      <c r="CF21" s="1"/>
      <c r="CG21" s="1"/>
      <c r="CH21" s="13"/>
      <c r="CI21" s="12"/>
      <c r="CJ21" s="1"/>
      <c r="CK21" s="1"/>
      <c r="CL21" s="13"/>
      <c r="CM21" s="12"/>
      <c r="CN21" s="1"/>
      <c r="CO21" s="1"/>
      <c r="CP21" s="1"/>
      <c r="CQ21" s="13"/>
      <c r="CR21" s="12"/>
      <c r="CS21" s="1"/>
      <c r="CT21" s="1"/>
      <c r="CU21" s="13"/>
      <c r="CV21" s="12"/>
      <c r="CW21" s="1"/>
      <c r="CX21" s="1"/>
      <c r="CY21" s="13"/>
      <c r="CZ21" s="12"/>
      <c r="DA21" s="1"/>
      <c r="DB21" s="1"/>
      <c r="DC21" s="1"/>
      <c r="DD21" s="13"/>
    </row>
    <row r="22" spans="1:108" ht="29" x14ac:dyDescent="0.35">
      <c r="A22" s="24" t="s">
        <v>176</v>
      </c>
      <c r="B22" s="21"/>
      <c r="C22" s="1"/>
      <c r="D22" s="1"/>
      <c r="E22" s="1"/>
      <c r="F22" s="13"/>
      <c r="G22" s="12"/>
      <c r="H22" s="1"/>
      <c r="I22" s="1"/>
      <c r="J22" s="13"/>
      <c r="K22" s="12"/>
      <c r="L22" s="3"/>
      <c r="M22" s="1"/>
      <c r="N22" s="13"/>
      <c r="O22" s="12"/>
      <c r="P22" s="1"/>
      <c r="Q22" s="1"/>
      <c r="R22" s="1"/>
      <c r="S22" s="13"/>
      <c r="T22" s="12"/>
      <c r="U22" s="1"/>
      <c r="V22" s="1"/>
      <c r="W22" s="13"/>
      <c r="X22" s="12"/>
      <c r="Y22" s="1"/>
      <c r="Z22" s="1"/>
      <c r="AA22" s="13"/>
      <c r="AB22" s="12"/>
      <c r="AC22" s="1"/>
      <c r="AD22" s="1"/>
      <c r="AE22" s="1"/>
      <c r="AF22" s="13"/>
      <c r="AG22" s="12"/>
      <c r="AH22" s="1"/>
      <c r="AI22" s="1"/>
      <c r="AJ22" s="13"/>
      <c r="AK22" s="12"/>
      <c r="AL22" s="1"/>
      <c r="AM22" s="1"/>
      <c r="AN22" s="1"/>
      <c r="AO22" s="13"/>
      <c r="AP22" s="12"/>
      <c r="AQ22" s="1"/>
      <c r="AR22" s="1"/>
      <c r="AS22" s="13"/>
      <c r="AT22" s="12"/>
      <c r="AU22" s="1"/>
      <c r="AV22" s="1"/>
      <c r="AW22" s="13"/>
      <c r="AX22" s="12"/>
      <c r="AY22" s="1"/>
      <c r="AZ22" s="1"/>
      <c r="BA22" s="1"/>
      <c r="BB22" s="13"/>
      <c r="BD22" s="12"/>
      <c r="BE22" s="1"/>
      <c r="BF22" s="1"/>
      <c r="BG22" s="1"/>
      <c r="BH22" s="13"/>
      <c r="BI22" s="12"/>
      <c r="BJ22" s="1"/>
      <c r="BK22" s="1"/>
      <c r="BL22" s="13"/>
      <c r="BM22" s="12"/>
      <c r="BN22" s="1"/>
      <c r="BO22" s="1"/>
      <c r="BP22" s="13"/>
      <c r="BQ22" s="12"/>
      <c r="BR22" s="1"/>
      <c r="BS22" s="1"/>
      <c r="BT22" s="1"/>
      <c r="BU22" s="13"/>
      <c r="BV22" s="12"/>
      <c r="BW22" s="1"/>
      <c r="BX22" s="1"/>
      <c r="BY22" s="13"/>
      <c r="BZ22" s="12"/>
      <c r="CA22" s="1"/>
      <c r="CB22" s="1"/>
      <c r="CC22" s="13"/>
      <c r="CD22" s="12"/>
      <c r="CE22" s="1"/>
      <c r="CF22" s="1"/>
      <c r="CG22" s="1"/>
      <c r="CH22" s="13"/>
      <c r="CI22" s="12"/>
      <c r="CJ22" s="1"/>
      <c r="CK22" s="1"/>
      <c r="CL22" s="13"/>
      <c r="CM22" s="12"/>
      <c r="CN22" s="1"/>
      <c r="CO22" s="1"/>
      <c r="CP22" s="1"/>
      <c r="CQ22" s="13"/>
      <c r="CR22" s="12"/>
      <c r="CS22" s="1"/>
      <c r="CT22" s="1"/>
      <c r="CU22" s="13"/>
      <c r="CV22" s="12"/>
      <c r="CW22" s="1"/>
      <c r="CX22" s="1"/>
      <c r="CY22" s="13"/>
      <c r="CZ22" s="12"/>
      <c r="DA22" s="1"/>
      <c r="DB22" s="1"/>
      <c r="DC22" s="1"/>
      <c r="DD22" s="13"/>
    </row>
    <row r="23" spans="1:108" ht="29" x14ac:dyDescent="0.35">
      <c r="A23" s="24" t="s">
        <v>135</v>
      </c>
      <c r="B23" s="21"/>
      <c r="C23" s="1"/>
      <c r="D23" s="1"/>
      <c r="E23" s="1"/>
      <c r="F23" s="13"/>
      <c r="G23" s="12"/>
      <c r="H23" s="1"/>
      <c r="I23" s="1"/>
      <c r="J23" s="13"/>
      <c r="K23" s="12"/>
      <c r="L23" s="1"/>
      <c r="M23" s="1"/>
      <c r="N23" s="13"/>
      <c r="O23" s="12"/>
      <c r="P23" s="1"/>
      <c r="Q23" s="1"/>
      <c r="R23" s="1"/>
      <c r="S23" s="13"/>
      <c r="T23" s="12"/>
      <c r="U23" s="1"/>
      <c r="V23" s="1"/>
      <c r="W23" s="13"/>
      <c r="X23" s="12"/>
      <c r="Y23" s="1"/>
      <c r="Z23" s="1"/>
      <c r="AA23" s="13"/>
      <c r="AB23" s="12"/>
      <c r="AC23" s="1"/>
      <c r="AD23" s="1"/>
      <c r="AE23" s="1"/>
      <c r="AF23" s="13"/>
      <c r="AG23" s="12"/>
      <c r="AH23" s="1"/>
      <c r="AI23" s="1"/>
      <c r="AJ23" s="13"/>
      <c r="AK23" s="12"/>
      <c r="AL23" s="1"/>
      <c r="AM23" s="1"/>
      <c r="AN23" s="1"/>
      <c r="AO23" s="13"/>
      <c r="AP23" s="12"/>
      <c r="AQ23" s="1"/>
      <c r="AR23" s="1"/>
      <c r="AS23" s="13"/>
      <c r="AT23" s="12"/>
      <c r="AU23" s="1"/>
      <c r="AV23" s="1"/>
      <c r="AW23" s="13"/>
      <c r="AX23" s="12"/>
      <c r="AY23" s="1"/>
      <c r="AZ23" s="1"/>
      <c r="BA23" s="1"/>
      <c r="BB23" s="13"/>
      <c r="BD23" s="12"/>
      <c r="BE23" s="1"/>
      <c r="BF23" s="1"/>
      <c r="BG23" s="1"/>
      <c r="BH23" s="13"/>
      <c r="BI23" s="12"/>
      <c r="BJ23" s="1"/>
      <c r="BK23" s="1"/>
      <c r="BL23" s="13"/>
      <c r="BM23" s="12"/>
      <c r="BN23" s="1"/>
      <c r="BO23" s="1"/>
      <c r="BP23" s="13"/>
      <c r="BQ23" s="12"/>
      <c r="BR23" s="1"/>
      <c r="BS23" s="1"/>
      <c r="BT23" s="1"/>
      <c r="BU23" s="13"/>
      <c r="BV23" s="12"/>
      <c r="BW23" s="1"/>
      <c r="BX23" s="1"/>
      <c r="BY23" s="13"/>
      <c r="BZ23" s="12"/>
      <c r="CA23" s="1"/>
      <c r="CB23" s="1"/>
      <c r="CC23" s="13"/>
      <c r="CD23" s="12"/>
      <c r="CE23" s="1"/>
      <c r="CF23" s="1"/>
      <c r="CG23" s="1"/>
      <c r="CH23" s="13"/>
      <c r="CI23" s="12"/>
      <c r="CJ23" s="1"/>
      <c r="CK23" s="1"/>
      <c r="CL23" s="13"/>
      <c r="CM23" s="12"/>
      <c r="CN23" s="1"/>
      <c r="CO23" s="1"/>
      <c r="CP23" s="1"/>
      <c r="CQ23" s="13"/>
      <c r="CR23" s="12"/>
      <c r="CS23" s="1"/>
      <c r="CT23" s="1"/>
      <c r="CU23" s="13"/>
      <c r="CV23" s="12"/>
      <c r="CW23" s="1"/>
      <c r="CX23" s="1"/>
      <c r="CY23" s="13"/>
      <c r="CZ23" s="12"/>
      <c r="DA23" s="1"/>
      <c r="DB23" s="1"/>
      <c r="DC23" s="1"/>
      <c r="DD23" s="13"/>
    </row>
    <row r="24" spans="1:108" x14ac:dyDescent="0.35">
      <c r="A24" s="24" t="s">
        <v>20</v>
      </c>
      <c r="B24" s="21"/>
      <c r="C24" s="1"/>
      <c r="D24" s="1"/>
      <c r="E24" s="1"/>
      <c r="F24" s="13"/>
      <c r="G24" s="12"/>
      <c r="H24" s="1"/>
      <c r="I24" s="1"/>
      <c r="J24" s="13"/>
      <c r="K24" s="12"/>
      <c r="L24" s="1"/>
      <c r="M24" s="3"/>
      <c r="N24" s="13"/>
      <c r="O24" s="12"/>
      <c r="P24" s="1"/>
      <c r="Q24" s="1"/>
      <c r="R24" s="1"/>
      <c r="S24" s="13"/>
      <c r="T24" s="12"/>
      <c r="U24" s="1"/>
      <c r="V24" s="1"/>
      <c r="W24" s="13"/>
      <c r="X24" s="12"/>
      <c r="Y24" s="1"/>
      <c r="Z24" s="1"/>
      <c r="AA24" s="19"/>
      <c r="AB24" s="12"/>
      <c r="AC24" s="1"/>
      <c r="AD24" s="1"/>
      <c r="AE24" s="1"/>
      <c r="AF24" s="13"/>
      <c r="AG24" s="12"/>
      <c r="AH24" s="1"/>
      <c r="AI24" s="1"/>
      <c r="AJ24" s="13"/>
      <c r="AK24" s="12"/>
      <c r="AL24" s="1"/>
      <c r="AM24" s="1"/>
      <c r="AN24" s="1"/>
      <c r="AO24" s="19"/>
      <c r="AP24" s="12"/>
      <c r="AQ24" s="1"/>
      <c r="AR24" s="1"/>
      <c r="AS24" s="13"/>
      <c r="AT24" s="12"/>
      <c r="AU24" s="1"/>
      <c r="AV24" s="1"/>
      <c r="AW24" s="13"/>
      <c r="AX24" s="12"/>
      <c r="AY24" s="1"/>
      <c r="AZ24" s="3"/>
      <c r="BA24" s="1"/>
      <c r="BB24" s="13"/>
      <c r="BD24" s="12"/>
      <c r="BE24" s="1"/>
      <c r="BF24" s="1"/>
      <c r="BG24" s="1"/>
      <c r="BH24" s="13"/>
      <c r="BI24" s="12"/>
      <c r="BJ24" s="1"/>
      <c r="BK24" s="1"/>
      <c r="BL24" s="13"/>
      <c r="BM24" s="12"/>
      <c r="BN24" s="1"/>
      <c r="BO24" s="1"/>
      <c r="BP24" s="13"/>
      <c r="BQ24" s="12"/>
      <c r="BR24" s="1"/>
      <c r="BS24" s="1"/>
      <c r="BT24" s="1"/>
      <c r="BU24" s="13"/>
      <c r="BV24" s="12"/>
      <c r="BW24" s="1"/>
      <c r="BX24" s="1"/>
      <c r="BY24" s="13"/>
      <c r="BZ24" s="12"/>
      <c r="CA24" s="1"/>
      <c r="CB24" s="1"/>
      <c r="CC24" s="13"/>
      <c r="CD24" s="12"/>
      <c r="CE24" s="1"/>
      <c r="CF24" s="1"/>
      <c r="CG24" s="1"/>
      <c r="CH24" s="13"/>
      <c r="CI24" s="12"/>
      <c r="CJ24" s="1"/>
      <c r="CK24" s="1"/>
      <c r="CL24" s="13"/>
      <c r="CM24" s="12"/>
      <c r="CN24" s="1"/>
      <c r="CO24" s="1"/>
      <c r="CP24" s="1"/>
      <c r="CQ24" s="13"/>
      <c r="CR24" s="12"/>
      <c r="CS24" s="1"/>
      <c r="CT24" s="1"/>
      <c r="CU24" s="13"/>
      <c r="CV24" s="12"/>
      <c r="CW24" s="1"/>
      <c r="CX24" s="1"/>
      <c r="CY24" s="13"/>
      <c r="CZ24" s="12"/>
      <c r="DA24" s="1"/>
      <c r="DB24" s="1"/>
      <c r="DC24" s="1"/>
      <c r="DD24" s="13"/>
    </row>
    <row r="25" spans="1:108" ht="29" x14ac:dyDescent="0.35">
      <c r="A25" s="24" t="s">
        <v>147</v>
      </c>
      <c r="B25" s="21"/>
      <c r="C25" s="1"/>
      <c r="D25" s="1"/>
      <c r="E25" s="1"/>
      <c r="F25" s="13"/>
      <c r="G25" s="18"/>
      <c r="H25" s="1"/>
      <c r="I25" s="1"/>
      <c r="J25" s="13"/>
      <c r="K25" s="25"/>
      <c r="L25" s="1"/>
      <c r="M25" s="1"/>
      <c r="N25" s="13"/>
      <c r="O25" s="12"/>
      <c r="P25" s="1"/>
      <c r="Q25" s="1"/>
      <c r="R25" s="1"/>
      <c r="S25" s="13"/>
      <c r="T25" s="12"/>
      <c r="U25" s="1"/>
      <c r="V25" s="1"/>
      <c r="W25" s="13"/>
      <c r="X25" s="12"/>
      <c r="Y25" s="1"/>
      <c r="Z25" s="1"/>
      <c r="AA25" s="13"/>
      <c r="AB25" s="12"/>
      <c r="AC25" s="1"/>
      <c r="AD25" s="1"/>
      <c r="AE25" s="1"/>
      <c r="AF25" s="13"/>
      <c r="AG25" s="12"/>
      <c r="AH25" s="1"/>
      <c r="AI25" s="1"/>
      <c r="AJ25" s="13"/>
      <c r="AK25" s="12"/>
      <c r="AL25" s="1"/>
      <c r="AM25" s="1"/>
      <c r="AN25" s="1"/>
      <c r="AO25" s="13"/>
      <c r="AP25" s="12"/>
      <c r="AQ25" s="1"/>
      <c r="AR25" s="1"/>
      <c r="AS25" s="13"/>
      <c r="AT25" s="12"/>
      <c r="AU25" s="1"/>
      <c r="AV25" s="1"/>
      <c r="AW25" s="13"/>
      <c r="AX25" s="12"/>
      <c r="AY25" s="1"/>
      <c r="AZ25" s="1"/>
      <c r="BA25" s="1"/>
      <c r="BB25" s="13"/>
      <c r="BD25" s="12"/>
      <c r="BE25" s="1"/>
      <c r="BF25" s="1"/>
      <c r="BG25" s="1"/>
      <c r="BH25" s="13"/>
      <c r="BI25" s="12"/>
      <c r="BJ25" s="1"/>
      <c r="BK25" s="1"/>
      <c r="BL25" s="13"/>
      <c r="BM25" s="12"/>
      <c r="BN25" s="1"/>
      <c r="BO25" s="1"/>
      <c r="BP25" s="13"/>
      <c r="BQ25" s="12"/>
      <c r="BR25" s="1"/>
      <c r="BS25" s="1"/>
      <c r="BT25" s="1"/>
      <c r="BU25" s="13"/>
      <c r="BV25" s="12"/>
      <c r="BW25" s="1"/>
      <c r="BX25" s="1"/>
      <c r="BY25" s="13"/>
      <c r="BZ25" s="12"/>
      <c r="CA25" s="1"/>
      <c r="CB25" s="1"/>
      <c r="CC25" s="13"/>
      <c r="CD25" s="12"/>
      <c r="CE25" s="1"/>
      <c r="CF25" s="1"/>
      <c r="CG25" s="1"/>
      <c r="CH25" s="13"/>
      <c r="CI25" s="12"/>
      <c r="CJ25" s="1"/>
      <c r="CK25" s="1"/>
      <c r="CL25" s="13"/>
      <c r="CM25" s="12"/>
      <c r="CN25" s="1"/>
      <c r="CO25" s="1"/>
      <c r="CP25" s="1"/>
      <c r="CQ25" s="13"/>
      <c r="CR25" s="12"/>
      <c r="CS25" s="1"/>
      <c r="CT25" s="1"/>
      <c r="CU25" s="13"/>
      <c r="CV25" s="12"/>
      <c r="CW25" s="1"/>
      <c r="CX25" s="1"/>
      <c r="CY25" s="13"/>
      <c r="CZ25" s="12"/>
      <c r="DA25" s="1"/>
      <c r="DB25" s="1"/>
      <c r="DC25" s="1"/>
      <c r="DD25" s="13"/>
    </row>
    <row r="26" spans="1:108" ht="29" x14ac:dyDescent="0.35">
      <c r="A26" s="24" t="s">
        <v>123</v>
      </c>
      <c r="B26" s="21"/>
      <c r="C26" s="1"/>
      <c r="D26" s="1"/>
      <c r="E26" s="1"/>
      <c r="F26" s="13"/>
      <c r="G26" s="18"/>
      <c r="H26" s="1"/>
      <c r="I26" s="1"/>
      <c r="J26" s="13"/>
      <c r="K26" s="12"/>
      <c r="L26" s="1"/>
      <c r="M26" s="1"/>
      <c r="N26" s="13"/>
      <c r="O26" s="12"/>
      <c r="P26" s="1"/>
      <c r="Q26" s="1"/>
      <c r="R26" s="1"/>
      <c r="S26" s="13"/>
      <c r="T26" s="12"/>
      <c r="U26" s="1"/>
      <c r="V26" s="1"/>
      <c r="W26" s="13"/>
      <c r="X26" s="12"/>
      <c r="Y26" s="1"/>
      <c r="Z26" s="1"/>
      <c r="AA26" s="13"/>
      <c r="AB26" s="12"/>
      <c r="AC26" s="1"/>
      <c r="AD26" s="1"/>
      <c r="AE26" s="1"/>
      <c r="AF26" s="13"/>
      <c r="AG26" s="12"/>
      <c r="AH26" s="1"/>
      <c r="AI26" s="1"/>
      <c r="AJ26" s="13"/>
      <c r="AK26" s="12"/>
      <c r="AL26" s="1"/>
      <c r="AM26" s="1"/>
      <c r="AN26" s="1"/>
      <c r="AO26" s="13"/>
      <c r="AP26" s="12"/>
      <c r="AQ26" s="1"/>
      <c r="AR26" s="1"/>
      <c r="AS26" s="13"/>
      <c r="AT26" s="12"/>
      <c r="AU26" s="1"/>
      <c r="AV26" s="1"/>
      <c r="AW26" s="13"/>
      <c r="AX26" s="12"/>
      <c r="AY26" s="1"/>
      <c r="AZ26" s="1"/>
      <c r="BA26" s="1"/>
      <c r="BB26" s="13"/>
      <c r="BD26" s="12"/>
      <c r="BE26" s="1"/>
      <c r="BF26" s="1"/>
      <c r="BG26" s="1"/>
      <c r="BH26" s="13"/>
      <c r="BI26" s="12"/>
      <c r="BJ26" s="1"/>
      <c r="BK26" s="1"/>
      <c r="BL26" s="13"/>
      <c r="BM26" s="12"/>
      <c r="BN26" s="1"/>
      <c r="BO26" s="1"/>
      <c r="BP26" s="13"/>
      <c r="BQ26" s="12"/>
      <c r="BR26" s="1"/>
      <c r="BS26" s="1"/>
      <c r="BT26" s="1"/>
      <c r="BU26" s="13"/>
      <c r="BV26" s="12"/>
      <c r="BW26" s="1"/>
      <c r="BX26" s="1"/>
      <c r="BY26" s="13"/>
      <c r="BZ26" s="12"/>
      <c r="CA26" s="1"/>
      <c r="CB26" s="1"/>
      <c r="CC26" s="13"/>
      <c r="CD26" s="12"/>
      <c r="CE26" s="1"/>
      <c r="CF26" s="1"/>
      <c r="CG26" s="1"/>
      <c r="CH26" s="13"/>
      <c r="CI26" s="12"/>
      <c r="CJ26" s="1"/>
      <c r="CK26" s="1"/>
      <c r="CL26" s="13"/>
      <c r="CM26" s="12"/>
      <c r="CN26" s="1"/>
      <c r="CO26" s="1"/>
      <c r="CP26" s="1"/>
      <c r="CQ26" s="13"/>
      <c r="CR26" s="12"/>
      <c r="CS26" s="1"/>
      <c r="CT26" s="1"/>
      <c r="CU26" s="13"/>
      <c r="CV26" s="12"/>
      <c r="CW26" s="1"/>
      <c r="CX26" s="1"/>
      <c r="CY26" s="13"/>
      <c r="CZ26" s="12"/>
      <c r="DA26" s="1"/>
      <c r="DB26" s="1"/>
      <c r="DC26" s="1"/>
      <c r="DD26" s="13"/>
    </row>
    <row r="27" spans="1:108" x14ac:dyDescent="0.35">
      <c r="A27" s="24" t="s">
        <v>150</v>
      </c>
      <c r="B27" s="22"/>
      <c r="C27" s="3"/>
      <c r="D27" s="3"/>
      <c r="E27" s="3"/>
      <c r="F27" s="19"/>
      <c r="G27" s="18"/>
      <c r="H27" s="3"/>
      <c r="I27" s="3"/>
      <c r="J27" s="19"/>
      <c r="K27" s="18"/>
      <c r="L27" s="3"/>
      <c r="M27" s="3"/>
      <c r="N27" s="19"/>
      <c r="O27" s="18"/>
      <c r="P27" s="3"/>
      <c r="Q27" s="3"/>
      <c r="R27" s="3"/>
      <c r="S27" s="19"/>
      <c r="T27" s="18"/>
      <c r="U27" s="3"/>
      <c r="V27" s="3"/>
      <c r="W27" s="19"/>
      <c r="X27" s="18"/>
      <c r="Y27" s="3"/>
      <c r="Z27" s="3"/>
      <c r="AA27" s="19"/>
      <c r="AB27" s="18"/>
      <c r="AC27" s="3"/>
      <c r="AD27" s="3"/>
      <c r="AE27" s="3"/>
      <c r="AF27" s="19"/>
      <c r="AG27" s="18"/>
      <c r="AH27" s="3"/>
      <c r="AI27" s="3"/>
      <c r="AJ27" s="19"/>
      <c r="AK27" s="18"/>
      <c r="AL27" s="3"/>
      <c r="AM27" s="3"/>
      <c r="AN27" s="3"/>
      <c r="AO27" s="19"/>
      <c r="AP27" s="18"/>
      <c r="AQ27" s="3"/>
      <c r="AR27" s="3"/>
      <c r="AS27" s="19"/>
      <c r="AT27" s="18"/>
      <c r="AU27" s="3"/>
      <c r="AV27" s="3"/>
      <c r="AW27" s="19"/>
      <c r="AX27" s="18"/>
      <c r="AY27" s="3"/>
      <c r="AZ27" s="3"/>
      <c r="BA27" s="3"/>
      <c r="BB27" s="19"/>
      <c r="BD27" s="12"/>
      <c r="BE27" s="1"/>
      <c r="BF27" s="1"/>
      <c r="BG27" s="1"/>
      <c r="BH27" s="13"/>
      <c r="BI27" s="12"/>
      <c r="BJ27" s="1"/>
      <c r="BK27" s="1"/>
      <c r="BL27" s="13"/>
      <c r="BM27" s="12"/>
      <c r="BN27" s="1"/>
      <c r="BO27" s="1"/>
      <c r="BP27" s="13"/>
      <c r="BQ27" s="12"/>
      <c r="BR27" s="1"/>
      <c r="BS27" s="1"/>
      <c r="BT27" s="1"/>
      <c r="BU27" s="13"/>
      <c r="BV27" s="12"/>
      <c r="BW27" s="1"/>
      <c r="BX27" s="1"/>
      <c r="BY27" s="13"/>
      <c r="BZ27" s="12"/>
      <c r="CA27" s="1"/>
      <c r="CB27" s="1"/>
      <c r="CC27" s="13"/>
      <c r="CD27" s="12"/>
      <c r="CE27" s="1"/>
      <c r="CF27" s="1"/>
      <c r="CG27" s="1"/>
      <c r="CH27" s="13"/>
      <c r="CI27" s="12"/>
      <c r="CJ27" s="1"/>
      <c r="CK27" s="1"/>
      <c r="CL27" s="13"/>
      <c r="CM27" s="12"/>
      <c r="CN27" s="1"/>
      <c r="CO27" s="1"/>
      <c r="CP27" s="1"/>
      <c r="CQ27" s="13"/>
      <c r="CR27" s="12"/>
      <c r="CS27" s="1"/>
      <c r="CT27" s="1"/>
      <c r="CU27" s="13"/>
      <c r="CV27" s="12"/>
      <c r="CW27" s="1"/>
      <c r="CX27" s="1"/>
      <c r="CY27" s="13"/>
      <c r="CZ27" s="12"/>
      <c r="DA27" s="1"/>
      <c r="DB27" s="1"/>
      <c r="DC27" s="1"/>
      <c r="DD27" s="13"/>
    </row>
    <row r="28" spans="1:108" ht="29" x14ac:dyDescent="0.35">
      <c r="A28" s="24" t="s">
        <v>99</v>
      </c>
      <c r="B28" s="21"/>
      <c r="C28" s="1"/>
      <c r="D28" s="1"/>
      <c r="E28" s="1"/>
      <c r="F28" s="13"/>
      <c r="G28" s="12"/>
      <c r="H28" s="1"/>
      <c r="I28" s="1"/>
      <c r="J28" s="13"/>
      <c r="K28" s="18"/>
      <c r="L28" s="1"/>
      <c r="M28" s="1"/>
      <c r="N28" s="13"/>
      <c r="O28" s="12"/>
      <c r="P28" s="1"/>
      <c r="Q28" s="1"/>
      <c r="R28" s="1"/>
      <c r="S28" s="13"/>
      <c r="T28" s="12"/>
      <c r="U28" s="1"/>
      <c r="V28" s="1"/>
      <c r="W28" s="13"/>
      <c r="X28" s="12"/>
      <c r="Y28" s="1"/>
      <c r="Z28" s="1"/>
      <c r="AA28" s="13"/>
      <c r="AB28" s="12"/>
      <c r="AC28" s="1"/>
      <c r="AD28" s="1"/>
      <c r="AE28" s="1"/>
      <c r="AF28" s="13"/>
      <c r="AG28" s="12"/>
      <c r="AH28" s="1"/>
      <c r="AI28" s="1"/>
      <c r="AJ28" s="13"/>
      <c r="AK28" s="18"/>
      <c r="AL28" s="1"/>
      <c r="AM28" s="1"/>
      <c r="AN28" s="1"/>
      <c r="AO28" s="13"/>
      <c r="AP28" s="12"/>
      <c r="AQ28" s="1"/>
      <c r="AR28" s="1"/>
      <c r="AS28" s="13"/>
      <c r="AT28" s="12"/>
      <c r="AU28" s="1"/>
      <c r="AV28" s="1"/>
      <c r="AW28" s="13"/>
      <c r="AX28" s="12"/>
      <c r="AY28" s="1"/>
      <c r="AZ28" s="1"/>
      <c r="BA28" s="1"/>
      <c r="BB28" s="13"/>
      <c r="BD28" s="12"/>
      <c r="BE28" s="1"/>
      <c r="BF28" s="1"/>
      <c r="BG28" s="1"/>
      <c r="BH28" s="13"/>
      <c r="BI28" s="12"/>
      <c r="BJ28" s="1"/>
      <c r="BK28" s="1"/>
      <c r="BL28" s="13"/>
      <c r="BM28" s="12"/>
      <c r="BN28" s="1"/>
      <c r="BO28" s="1"/>
      <c r="BP28" s="13"/>
      <c r="BQ28" s="12"/>
      <c r="BR28" s="1"/>
      <c r="BS28" s="1"/>
      <c r="BT28" s="1"/>
      <c r="BU28" s="13"/>
      <c r="BV28" s="12"/>
      <c r="BW28" s="1"/>
      <c r="BX28" s="1"/>
      <c r="BY28" s="13"/>
      <c r="BZ28" s="12"/>
      <c r="CA28" s="1"/>
      <c r="CB28" s="1"/>
      <c r="CC28" s="13"/>
      <c r="CD28" s="12"/>
      <c r="CE28" s="1"/>
      <c r="CF28" s="1"/>
      <c r="CG28" s="1"/>
      <c r="CH28" s="13"/>
      <c r="CI28" s="12"/>
      <c r="CJ28" s="1"/>
      <c r="CK28" s="1"/>
      <c r="CL28" s="13"/>
      <c r="CM28" s="12"/>
      <c r="CN28" s="1"/>
      <c r="CO28" s="1"/>
      <c r="CP28" s="1"/>
      <c r="CQ28" s="13"/>
      <c r="CR28" s="12"/>
      <c r="CS28" s="1"/>
      <c r="CT28" s="1"/>
      <c r="CU28" s="13"/>
      <c r="CV28" s="12"/>
      <c r="CW28" s="1"/>
      <c r="CX28" s="1"/>
      <c r="CY28" s="13"/>
      <c r="CZ28" s="12"/>
      <c r="DA28" s="1"/>
      <c r="DB28" s="1"/>
      <c r="DC28" s="1"/>
      <c r="DD28" s="13"/>
    </row>
    <row r="29" spans="1:108" x14ac:dyDescent="0.35">
      <c r="A29" s="24" t="s">
        <v>8</v>
      </c>
      <c r="B29" s="21"/>
      <c r="C29" s="1"/>
      <c r="D29" s="1"/>
      <c r="E29" s="1"/>
      <c r="F29" s="13"/>
      <c r="G29" s="18"/>
      <c r="H29" s="1"/>
      <c r="I29" s="1"/>
      <c r="J29" s="13"/>
      <c r="K29" s="12"/>
      <c r="L29" s="1"/>
      <c r="M29" s="1"/>
      <c r="N29" s="13"/>
      <c r="O29" s="12"/>
      <c r="P29" s="1"/>
      <c r="Q29" s="1"/>
      <c r="R29" s="1"/>
      <c r="S29" s="13"/>
      <c r="T29" s="18"/>
      <c r="U29" s="1"/>
      <c r="V29" s="1"/>
      <c r="W29" s="13"/>
      <c r="X29" s="12"/>
      <c r="Y29" s="1"/>
      <c r="Z29" s="1"/>
      <c r="AA29" s="13"/>
      <c r="AB29" s="12"/>
      <c r="AC29" s="1"/>
      <c r="AD29" s="1"/>
      <c r="AE29" s="1"/>
      <c r="AF29" s="13"/>
      <c r="AG29" s="18"/>
      <c r="AH29" s="1"/>
      <c r="AI29" s="1"/>
      <c r="AJ29" s="13"/>
      <c r="AK29" s="12"/>
      <c r="AL29" s="1"/>
      <c r="AM29" s="1"/>
      <c r="AN29" s="1"/>
      <c r="AO29" s="13"/>
      <c r="AP29" s="12"/>
      <c r="AQ29" s="1"/>
      <c r="AR29" s="1"/>
      <c r="AS29" s="13"/>
      <c r="AT29" s="18"/>
      <c r="AU29" s="1"/>
      <c r="AV29" s="1"/>
      <c r="AW29" s="13"/>
      <c r="AX29" s="12"/>
      <c r="AY29" s="1"/>
      <c r="AZ29" s="1"/>
      <c r="BA29" s="1"/>
      <c r="BB29" s="13"/>
      <c r="BD29" s="12"/>
      <c r="BE29" s="1"/>
      <c r="BF29" s="1"/>
      <c r="BG29" s="1"/>
      <c r="BH29" s="13"/>
      <c r="BI29" s="12"/>
      <c r="BJ29" s="1"/>
      <c r="BK29" s="1"/>
      <c r="BL29" s="13"/>
      <c r="BM29" s="12"/>
      <c r="BN29" s="1"/>
      <c r="BO29" s="1"/>
      <c r="BP29" s="13"/>
      <c r="BQ29" s="12"/>
      <c r="BR29" s="1"/>
      <c r="BS29" s="1"/>
      <c r="BT29" s="1"/>
      <c r="BU29" s="13"/>
      <c r="BV29" s="12"/>
      <c r="BW29" s="1"/>
      <c r="BX29" s="1"/>
      <c r="BY29" s="13"/>
      <c r="BZ29" s="12"/>
      <c r="CA29" s="1"/>
      <c r="CB29" s="1"/>
      <c r="CC29" s="13"/>
      <c r="CD29" s="12"/>
      <c r="CE29" s="1"/>
      <c r="CF29" s="1"/>
      <c r="CG29" s="1"/>
      <c r="CH29" s="13"/>
      <c r="CI29" s="12"/>
      <c r="CJ29" s="1"/>
      <c r="CK29" s="1"/>
      <c r="CL29" s="13"/>
      <c r="CM29" s="12"/>
      <c r="CN29" s="1"/>
      <c r="CO29" s="1"/>
      <c r="CP29" s="1"/>
      <c r="CQ29" s="13"/>
      <c r="CR29" s="12"/>
      <c r="CS29" s="1"/>
      <c r="CT29" s="1"/>
      <c r="CU29" s="13"/>
      <c r="CV29" s="12"/>
      <c r="CW29" s="1"/>
      <c r="CX29" s="1"/>
      <c r="CY29" s="13"/>
      <c r="CZ29" s="12"/>
      <c r="DA29" s="1"/>
      <c r="DB29" s="1"/>
      <c r="DC29" s="1"/>
      <c r="DD29" s="13"/>
    </row>
    <row r="30" spans="1:108" x14ac:dyDescent="0.35">
      <c r="A30" s="24" t="s">
        <v>9</v>
      </c>
      <c r="B30" s="21"/>
      <c r="C30" s="1"/>
      <c r="D30" s="1"/>
      <c r="E30" s="1"/>
      <c r="F30" s="13"/>
      <c r="G30" s="12"/>
      <c r="H30" s="1"/>
      <c r="I30" s="1"/>
      <c r="J30" s="13"/>
      <c r="K30" s="12"/>
      <c r="L30" s="1"/>
      <c r="M30" s="1"/>
      <c r="N30" s="19"/>
      <c r="O30" s="12"/>
      <c r="P30" s="1"/>
      <c r="Q30" s="1"/>
      <c r="R30" s="1"/>
      <c r="S30" s="13"/>
      <c r="T30" s="12"/>
      <c r="U30" s="1"/>
      <c r="V30" s="1"/>
      <c r="W30" s="13"/>
      <c r="X30" s="12"/>
      <c r="Y30" s="1"/>
      <c r="Z30" s="1"/>
      <c r="AA30" s="19"/>
      <c r="AB30" s="12"/>
      <c r="AC30" s="1"/>
      <c r="AD30" s="1"/>
      <c r="AE30" s="1"/>
      <c r="AF30" s="13"/>
      <c r="AG30" s="12"/>
      <c r="AH30" s="1"/>
      <c r="AI30" s="1"/>
      <c r="AJ30" s="13"/>
      <c r="AK30" s="12"/>
      <c r="AL30" s="1"/>
      <c r="AM30" s="1"/>
      <c r="AN30" s="1"/>
      <c r="AO30" s="19"/>
      <c r="AP30" s="12"/>
      <c r="AQ30" s="1"/>
      <c r="AR30" s="1"/>
      <c r="AS30" s="13"/>
      <c r="AT30" s="12"/>
      <c r="AU30" s="1"/>
      <c r="AV30" s="1"/>
      <c r="AW30" s="13"/>
      <c r="AX30" s="12"/>
      <c r="AY30" s="1"/>
      <c r="AZ30" s="1"/>
      <c r="BA30" s="1"/>
      <c r="BB30" s="19"/>
      <c r="BD30" s="12"/>
      <c r="BE30" s="1"/>
      <c r="BF30" s="1"/>
      <c r="BG30" s="1"/>
      <c r="BH30" s="13"/>
      <c r="BI30" s="12"/>
      <c r="BJ30" s="1"/>
      <c r="BK30" s="1"/>
      <c r="BL30" s="13"/>
      <c r="BM30" s="12"/>
      <c r="BN30" s="1"/>
      <c r="BO30" s="1"/>
      <c r="BP30" s="13"/>
      <c r="BQ30" s="12"/>
      <c r="BR30" s="1"/>
      <c r="BS30" s="1"/>
      <c r="BT30" s="1"/>
      <c r="BU30" s="13"/>
      <c r="BV30" s="12"/>
      <c r="BW30" s="1"/>
      <c r="BX30" s="1"/>
      <c r="BY30" s="13"/>
      <c r="BZ30" s="12"/>
      <c r="CA30" s="1"/>
      <c r="CB30" s="1"/>
      <c r="CC30" s="13"/>
      <c r="CD30" s="12"/>
      <c r="CE30" s="1"/>
      <c r="CF30" s="1"/>
      <c r="CG30" s="1"/>
      <c r="CH30" s="13"/>
      <c r="CI30" s="12"/>
      <c r="CJ30" s="1"/>
      <c r="CK30" s="1"/>
      <c r="CL30" s="13"/>
      <c r="CM30" s="12"/>
      <c r="CN30" s="1"/>
      <c r="CO30" s="1"/>
      <c r="CP30" s="1"/>
      <c r="CQ30" s="13"/>
      <c r="CR30" s="12"/>
      <c r="CS30" s="1"/>
      <c r="CT30" s="1"/>
      <c r="CU30" s="13"/>
      <c r="CV30" s="12"/>
      <c r="CW30" s="1"/>
      <c r="CX30" s="1"/>
      <c r="CY30" s="13"/>
      <c r="CZ30" s="12"/>
      <c r="DA30" s="1"/>
      <c r="DB30" s="1"/>
      <c r="DC30" s="1"/>
      <c r="DD30" s="13"/>
    </row>
    <row r="31" spans="1:108" ht="29" x14ac:dyDescent="0.35">
      <c r="A31" s="24" t="s">
        <v>10</v>
      </c>
      <c r="B31" s="21"/>
      <c r="C31" s="1"/>
      <c r="D31" s="1"/>
      <c r="E31" s="1"/>
      <c r="F31" s="13"/>
      <c r="G31" s="12"/>
      <c r="H31" s="1"/>
      <c r="I31" s="1"/>
      <c r="J31" s="13"/>
      <c r="K31" s="12"/>
      <c r="L31" s="1"/>
      <c r="M31" s="1"/>
      <c r="N31" s="13"/>
      <c r="O31" s="18"/>
      <c r="P31" s="1"/>
      <c r="Q31" s="1"/>
      <c r="R31" s="1"/>
      <c r="S31" s="13"/>
      <c r="T31" s="12"/>
      <c r="U31" s="1"/>
      <c r="V31" s="1"/>
      <c r="W31" s="13"/>
      <c r="X31" s="12"/>
      <c r="Y31" s="1"/>
      <c r="Z31" s="1"/>
      <c r="AA31" s="13"/>
      <c r="AB31" s="12"/>
      <c r="AC31" s="1"/>
      <c r="AD31" s="1"/>
      <c r="AE31" s="1"/>
      <c r="AF31" s="13"/>
      <c r="AG31" s="12"/>
      <c r="AH31" s="1"/>
      <c r="AI31" s="1"/>
      <c r="AJ31" s="13"/>
      <c r="AK31" s="12"/>
      <c r="AL31" s="1"/>
      <c r="AM31" s="1"/>
      <c r="AN31" s="1"/>
      <c r="AO31" s="13"/>
      <c r="AP31" s="12"/>
      <c r="AQ31" s="1"/>
      <c r="AR31" s="1"/>
      <c r="AS31" s="13"/>
      <c r="AT31" s="12"/>
      <c r="AU31" s="1"/>
      <c r="AV31" s="1"/>
      <c r="AW31" s="13"/>
      <c r="AX31" s="12"/>
      <c r="AY31" s="1"/>
      <c r="AZ31" s="1"/>
      <c r="BA31" s="1"/>
      <c r="BB31" s="13"/>
      <c r="BD31" s="12"/>
      <c r="BE31" s="1"/>
      <c r="BF31" s="1"/>
      <c r="BG31" s="1"/>
      <c r="BH31" s="13"/>
      <c r="BI31" s="12"/>
      <c r="BJ31" s="1"/>
      <c r="BK31" s="1"/>
      <c r="BL31" s="13"/>
      <c r="BM31" s="12"/>
      <c r="BN31" s="1"/>
      <c r="BO31" s="1"/>
      <c r="BP31" s="13"/>
      <c r="BQ31" s="12"/>
      <c r="BR31" s="1"/>
      <c r="BS31" s="1"/>
      <c r="BT31" s="1"/>
      <c r="BU31" s="13"/>
      <c r="BV31" s="12"/>
      <c r="BW31" s="1"/>
      <c r="BX31" s="1"/>
      <c r="BY31" s="13"/>
      <c r="BZ31" s="12"/>
      <c r="CA31" s="1"/>
      <c r="CB31" s="1"/>
      <c r="CC31" s="13"/>
      <c r="CD31" s="12"/>
      <c r="CE31" s="1"/>
      <c r="CF31" s="1"/>
      <c r="CG31" s="1"/>
      <c r="CH31" s="13"/>
      <c r="CI31" s="12"/>
      <c r="CJ31" s="1"/>
      <c r="CK31" s="1"/>
      <c r="CL31" s="13"/>
      <c r="CM31" s="12"/>
      <c r="CN31" s="1"/>
      <c r="CO31" s="1"/>
      <c r="CP31" s="1"/>
      <c r="CQ31" s="13"/>
      <c r="CR31" s="12"/>
      <c r="CS31" s="1"/>
      <c r="CT31" s="1"/>
      <c r="CU31" s="13"/>
      <c r="CV31" s="12"/>
      <c r="CW31" s="1"/>
      <c r="CX31" s="1"/>
      <c r="CY31" s="13"/>
      <c r="CZ31" s="12"/>
      <c r="DA31" s="1"/>
      <c r="DB31" s="1"/>
      <c r="DC31" s="1"/>
      <c r="DD31" s="13"/>
    </row>
    <row r="32" spans="1:108" ht="29" x14ac:dyDescent="0.35">
      <c r="A32" s="24" t="s">
        <v>23</v>
      </c>
      <c r="B32" s="21"/>
      <c r="C32" s="1"/>
      <c r="D32" s="1"/>
      <c r="E32" s="1"/>
      <c r="F32" s="13"/>
      <c r="G32" s="18"/>
      <c r="H32" s="1"/>
      <c r="I32" s="1"/>
      <c r="J32" s="13"/>
      <c r="K32" s="18"/>
      <c r="L32" s="1"/>
      <c r="M32" s="1"/>
      <c r="N32" s="13"/>
      <c r="O32" s="18"/>
      <c r="P32" s="1"/>
      <c r="Q32" s="1"/>
      <c r="R32" s="1"/>
      <c r="S32" s="13"/>
      <c r="T32" s="18"/>
      <c r="U32" s="1"/>
      <c r="V32" s="1"/>
      <c r="W32" s="13"/>
      <c r="X32" s="18"/>
      <c r="Y32" s="1"/>
      <c r="Z32" s="1"/>
      <c r="AA32" s="13"/>
      <c r="AB32" s="18"/>
      <c r="AC32" s="1"/>
      <c r="AD32" s="1"/>
      <c r="AE32" s="1"/>
      <c r="AF32" s="13"/>
      <c r="AG32" s="18"/>
      <c r="AH32" s="1"/>
      <c r="AI32" s="1"/>
      <c r="AJ32" s="13"/>
      <c r="AK32" s="18"/>
      <c r="AL32" s="1"/>
      <c r="AM32" s="1"/>
      <c r="AN32" s="1"/>
      <c r="AO32" s="13"/>
      <c r="AP32" s="18"/>
      <c r="AQ32" s="1"/>
      <c r="AR32" s="1"/>
      <c r="AS32" s="13"/>
      <c r="AT32" s="18"/>
      <c r="AU32" s="1"/>
      <c r="AV32" s="1"/>
      <c r="AW32" s="13"/>
      <c r="AX32" s="18"/>
      <c r="AY32" s="1"/>
      <c r="AZ32" s="1"/>
      <c r="BA32" s="1"/>
      <c r="BB32" s="13"/>
      <c r="BD32" s="12"/>
      <c r="BE32" s="1"/>
      <c r="BF32" s="1"/>
      <c r="BG32" s="1"/>
      <c r="BH32" s="13"/>
      <c r="BI32" s="12"/>
      <c r="BJ32" s="1"/>
      <c r="BK32" s="1"/>
      <c r="BL32" s="13"/>
      <c r="BM32" s="12"/>
      <c r="BN32" s="1"/>
      <c r="BO32" s="1"/>
      <c r="BP32" s="13"/>
      <c r="BQ32" s="12"/>
      <c r="BR32" s="1"/>
      <c r="BS32" s="1"/>
      <c r="BT32" s="1"/>
      <c r="BU32" s="13"/>
      <c r="BV32" s="12"/>
      <c r="BW32" s="1"/>
      <c r="BX32" s="1"/>
      <c r="BY32" s="13"/>
      <c r="BZ32" s="12"/>
      <c r="CA32" s="1"/>
      <c r="CB32" s="1"/>
      <c r="CC32" s="13"/>
      <c r="CD32" s="12"/>
      <c r="CE32" s="1"/>
      <c r="CF32" s="1"/>
      <c r="CG32" s="1"/>
      <c r="CH32" s="13"/>
      <c r="CI32" s="12"/>
      <c r="CJ32" s="1"/>
      <c r="CK32" s="1"/>
      <c r="CL32" s="13"/>
      <c r="CM32" s="12"/>
      <c r="CN32" s="1"/>
      <c r="CO32" s="1"/>
      <c r="CP32" s="1"/>
      <c r="CQ32" s="13"/>
      <c r="CR32" s="12"/>
      <c r="CS32" s="1"/>
      <c r="CT32" s="1"/>
      <c r="CU32" s="13"/>
      <c r="CV32" s="12"/>
      <c r="CW32" s="1"/>
      <c r="CX32" s="1"/>
      <c r="CY32" s="13"/>
      <c r="CZ32" s="12"/>
      <c r="DA32" s="1"/>
      <c r="DB32" s="1"/>
      <c r="DC32" s="1"/>
      <c r="DD32" s="13"/>
    </row>
    <row r="33" spans="1:108" x14ac:dyDescent="0.35">
      <c r="A33" s="24" t="s">
        <v>95</v>
      </c>
      <c r="B33" s="21"/>
      <c r="C33" s="1"/>
      <c r="D33" s="1"/>
      <c r="E33" s="1"/>
      <c r="F33" s="13"/>
      <c r="G33" s="12"/>
      <c r="H33" s="1"/>
      <c r="I33" s="1"/>
      <c r="J33" s="13"/>
      <c r="K33" s="12"/>
      <c r="L33" s="1"/>
      <c r="M33" s="1"/>
      <c r="N33" s="13"/>
      <c r="O33" s="12"/>
      <c r="P33" s="1"/>
      <c r="Q33" s="1"/>
      <c r="R33" s="1"/>
      <c r="S33" s="13"/>
      <c r="T33" s="12"/>
      <c r="U33" s="1"/>
      <c r="V33" s="1"/>
      <c r="W33" s="13"/>
      <c r="X33" s="12"/>
      <c r="Y33" s="1"/>
      <c r="Z33" s="1"/>
      <c r="AA33" s="19"/>
      <c r="AB33" s="12"/>
      <c r="AC33" s="1"/>
      <c r="AD33" s="1"/>
      <c r="AE33" s="1"/>
      <c r="AF33" s="13"/>
      <c r="AG33" s="12"/>
      <c r="AH33" s="1"/>
      <c r="AI33" s="1"/>
      <c r="AJ33" s="13"/>
      <c r="AK33" s="12"/>
      <c r="AL33" s="1"/>
      <c r="AM33" s="1"/>
      <c r="AN33" s="1"/>
      <c r="AO33" s="13"/>
      <c r="AP33" s="12"/>
      <c r="AQ33" s="1"/>
      <c r="AR33" s="1"/>
      <c r="AS33" s="13"/>
      <c r="AT33" s="12"/>
      <c r="AU33" s="1"/>
      <c r="AV33" s="1"/>
      <c r="AW33" s="13"/>
      <c r="AX33" s="12"/>
      <c r="AY33" s="1"/>
      <c r="AZ33" s="3"/>
      <c r="BA33" s="1"/>
      <c r="BB33" s="13"/>
      <c r="BD33" s="12"/>
      <c r="BE33" s="1"/>
      <c r="BF33" s="1"/>
      <c r="BG33" s="1"/>
      <c r="BH33" s="13"/>
      <c r="BI33" s="12"/>
      <c r="BJ33" s="1"/>
      <c r="BK33" s="1"/>
      <c r="BL33" s="13"/>
      <c r="BM33" s="12"/>
      <c r="BN33" s="1"/>
      <c r="BO33" s="1"/>
      <c r="BP33" s="13"/>
      <c r="BQ33" s="12"/>
      <c r="BR33" s="1"/>
      <c r="BS33" s="1"/>
      <c r="BT33" s="1"/>
      <c r="BU33" s="13"/>
      <c r="BV33" s="12"/>
      <c r="BW33" s="1"/>
      <c r="BX33" s="1"/>
      <c r="BY33" s="13"/>
      <c r="BZ33" s="12"/>
      <c r="CA33" s="1"/>
      <c r="CB33" s="1"/>
      <c r="CC33" s="13"/>
      <c r="CD33" s="12"/>
      <c r="CE33" s="1"/>
      <c r="CF33" s="1"/>
      <c r="CG33" s="1"/>
      <c r="CH33" s="13"/>
      <c r="CI33" s="12"/>
      <c r="CJ33" s="1"/>
      <c r="CK33" s="1"/>
      <c r="CL33" s="13"/>
      <c r="CM33" s="12"/>
      <c r="CN33" s="1"/>
      <c r="CO33" s="1"/>
      <c r="CP33" s="1"/>
      <c r="CQ33" s="13"/>
      <c r="CR33" s="12"/>
      <c r="CS33" s="1"/>
      <c r="CT33" s="1"/>
      <c r="CU33" s="13"/>
      <c r="CV33" s="12"/>
      <c r="CW33" s="1"/>
      <c r="CX33" s="1"/>
      <c r="CY33" s="13"/>
      <c r="CZ33" s="12"/>
      <c r="DA33" s="1"/>
      <c r="DB33" s="1"/>
      <c r="DC33" s="1"/>
      <c r="DD33" s="13"/>
    </row>
    <row r="34" spans="1:108" x14ac:dyDescent="0.35">
      <c r="A34" s="24" t="s">
        <v>25</v>
      </c>
      <c r="B34" s="21"/>
      <c r="C34" s="1"/>
      <c r="D34" s="1"/>
      <c r="E34" s="1"/>
      <c r="F34" s="13"/>
      <c r="G34" s="12"/>
      <c r="H34" s="1"/>
      <c r="I34" s="1"/>
      <c r="J34" s="13"/>
      <c r="K34" s="12"/>
      <c r="L34" s="1"/>
      <c r="M34" s="1"/>
      <c r="N34" s="13"/>
      <c r="O34" s="12"/>
      <c r="P34" s="1"/>
      <c r="Q34" s="1"/>
      <c r="R34" s="1"/>
      <c r="S34" s="13"/>
      <c r="T34" s="12"/>
      <c r="U34" s="1"/>
      <c r="V34" s="1"/>
      <c r="W34" s="13"/>
      <c r="X34" s="12"/>
      <c r="Y34" s="1"/>
      <c r="Z34" s="1"/>
      <c r="AA34" s="19"/>
      <c r="AB34" s="12"/>
      <c r="AC34" s="1"/>
      <c r="AD34" s="1"/>
      <c r="AE34" s="1"/>
      <c r="AF34" s="13"/>
      <c r="AG34" s="12"/>
      <c r="AH34" s="1"/>
      <c r="AI34" s="1"/>
      <c r="AJ34" s="13"/>
      <c r="AK34" s="12"/>
      <c r="AL34" s="1"/>
      <c r="AM34" s="1"/>
      <c r="AN34" s="1"/>
      <c r="AO34" s="13"/>
      <c r="AP34" s="12"/>
      <c r="AQ34" s="1"/>
      <c r="AR34" s="1"/>
      <c r="AS34" s="13"/>
      <c r="AT34" s="12"/>
      <c r="AU34" s="1"/>
      <c r="AV34" s="1"/>
      <c r="AW34" s="13"/>
      <c r="AX34" s="12"/>
      <c r="AY34" s="1"/>
      <c r="AZ34" s="3"/>
      <c r="BA34" s="1"/>
      <c r="BB34" s="13"/>
      <c r="BD34" s="12"/>
      <c r="BE34" s="1"/>
      <c r="BF34" s="1"/>
      <c r="BG34" s="1"/>
      <c r="BH34" s="13"/>
      <c r="BI34" s="12"/>
      <c r="BJ34" s="1"/>
      <c r="BK34" s="1"/>
      <c r="BL34" s="13"/>
      <c r="BM34" s="12"/>
      <c r="BN34" s="1"/>
      <c r="BO34" s="1"/>
      <c r="BP34" s="13"/>
      <c r="BQ34" s="12"/>
      <c r="BR34" s="1"/>
      <c r="BS34" s="1"/>
      <c r="BT34" s="1"/>
      <c r="BU34" s="13"/>
      <c r="BV34" s="12"/>
      <c r="BW34" s="1"/>
      <c r="BX34" s="1"/>
      <c r="BY34" s="13"/>
      <c r="BZ34" s="12"/>
      <c r="CA34" s="1"/>
      <c r="CB34" s="1"/>
      <c r="CC34" s="13"/>
      <c r="CD34" s="12"/>
      <c r="CE34" s="1"/>
      <c r="CF34" s="1"/>
      <c r="CG34" s="1"/>
      <c r="CH34" s="13"/>
      <c r="CI34" s="12"/>
      <c r="CJ34" s="1"/>
      <c r="CK34" s="1"/>
      <c r="CL34" s="13"/>
      <c r="CM34" s="12"/>
      <c r="CN34" s="1"/>
      <c r="CO34" s="1"/>
      <c r="CP34" s="1"/>
      <c r="CQ34" s="13"/>
      <c r="CR34" s="12"/>
      <c r="CS34" s="1"/>
      <c r="CT34" s="1"/>
      <c r="CU34" s="13"/>
      <c r="CV34" s="12"/>
      <c r="CW34" s="1"/>
      <c r="CX34" s="1"/>
      <c r="CY34" s="13"/>
      <c r="CZ34" s="12"/>
      <c r="DA34" s="1"/>
      <c r="DB34" s="1"/>
      <c r="DC34" s="1"/>
      <c r="DD34" s="13"/>
    </row>
    <row r="35" spans="1:108" ht="43.5" x14ac:dyDescent="0.35">
      <c r="A35" s="24" t="s">
        <v>28</v>
      </c>
      <c r="B35" s="21"/>
      <c r="C35" s="1"/>
      <c r="D35" s="1"/>
      <c r="E35" s="1"/>
      <c r="F35" s="13"/>
      <c r="G35" s="18"/>
      <c r="H35" s="1"/>
      <c r="I35" s="1"/>
      <c r="J35" s="13"/>
      <c r="K35" s="12"/>
      <c r="L35" s="1"/>
      <c r="M35" s="1"/>
      <c r="N35" s="13"/>
      <c r="O35" s="12"/>
      <c r="P35" s="1"/>
      <c r="Q35" s="1"/>
      <c r="R35" s="1"/>
      <c r="S35" s="13"/>
      <c r="T35" s="12"/>
      <c r="U35" s="1"/>
      <c r="V35" s="1"/>
      <c r="W35" s="13"/>
      <c r="X35" s="12"/>
      <c r="Y35" s="1"/>
      <c r="Z35" s="1"/>
      <c r="AA35" s="13"/>
      <c r="AB35" s="12"/>
      <c r="AC35" s="1"/>
      <c r="AD35" s="1"/>
      <c r="AE35" s="1"/>
      <c r="AF35" s="13"/>
      <c r="AG35" s="12"/>
      <c r="AH35" s="1"/>
      <c r="AI35" s="1"/>
      <c r="AJ35" s="13"/>
      <c r="AK35" s="12"/>
      <c r="AL35" s="1"/>
      <c r="AM35" s="1"/>
      <c r="AN35" s="1"/>
      <c r="AO35" s="13"/>
      <c r="AP35" s="12"/>
      <c r="AQ35" s="1"/>
      <c r="AR35" s="1"/>
      <c r="AS35" s="13"/>
      <c r="AT35" s="12"/>
      <c r="AU35" s="1"/>
      <c r="AV35" s="1"/>
      <c r="AW35" s="13"/>
      <c r="AX35" s="12"/>
      <c r="AY35" s="1"/>
      <c r="AZ35" s="1"/>
      <c r="BA35" s="1"/>
      <c r="BB35" s="13"/>
      <c r="BD35" s="12"/>
      <c r="BE35" s="1"/>
      <c r="BF35" s="1"/>
      <c r="BG35" s="1"/>
      <c r="BH35" s="13"/>
      <c r="BI35" s="12"/>
      <c r="BJ35" s="1"/>
      <c r="BK35" s="1"/>
      <c r="BL35" s="13"/>
      <c r="BM35" s="12"/>
      <c r="BN35" s="1"/>
      <c r="BO35" s="1"/>
      <c r="BP35" s="13"/>
      <c r="BQ35" s="12"/>
      <c r="BR35" s="1"/>
      <c r="BS35" s="1"/>
      <c r="BT35" s="1"/>
      <c r="BU35" s="13"/>
      <c r="BV35" s="12"/>
      <c r="BW35" s="1"/>
      <c r="BX35" s="1"/>
      <c r="BY35" s="13"/>
      <c r="BZ35" s="12"/>
      <c r="CA35" s="1"/>
      <c r="CB35" s="1"/>
      <c r="CC35" s="13"/>
      <c r="CD35" s="12"/>
      <c r="CE35" s="1"/>
      <c r="CF35" s="1"/>
      <c r="CG35" s="1"/>
      <c r="CH35" s="13"/>
      <c r="CI35" s="12"/>
      <c r="CJ35" s="1"/>
      <c r="CK35" s="1"/>
      <c r="CL35" s="13"/>
      <c r="CM35" s="12"/>
      <c r="CN35" s="1"/>
      <c r="CO35" s="1"/>
      <c r="CP35" s="1"/>
      <c r="CQ35" s="13"/>
      <c r="CR35" s="12"/>
      <c r="CS35" s="1"/>
      <c r="CT35" s="1"/>
      <c r="CU35" s="13"/>
      <c r="CV35" s="12"/>
      <c r="CW35" s="1"/>
      <c r="CX35" s="1"/>
      <c r="CY35" s="13"/>
      <c r="CZ35" s="12"/>
      <c r="DA35" s="1"/>
      <c r="DB35" s="1"/>
      <c r="DC35" s="1"/>
      <c r="DD35" s="13"/>
    </row>
    <row r="36" spans="1:108" ht="29" x14ac:dyDescent="0.35">
      <c r="A36" s="24" t="s">
        <v>26</v>
      </c>
      <c r="B36" s="21"/>
      <c r="C36" s="1"/>
      <c r="D36" s="1"/>
      <c r="E36" s="1"/>
      <c r="F36" s="13"/>
      <c r="G36" s="12"/>
      <c r="H36" s="1"/>
      <c r="I36" s="1"/>
      <c r="J36" s="13"/>
      <c r="K36" s="18"/>
      <c r="L36" s="1"/>
      <c r="M36" s="1"/>
      <c r="N36" s="13"/>
      <c r="O36" s="12"/>
      <c r="P36" s="1"/>
      <c r="Q36" s="1"/>
      <c r="R36" s="1"/>
      <c r="S36" s="13"/>
      <c r="T36" s="12"/>
      <c r="U36" s="1"/>
      <c r="V36" s="1"/>
      <c r="W36" s="13"/>
      <c r="X36" s="12"/>
      <c r="Y36" s="1"/>
      <c r="Z36" s="1"/>
      <c r="AA36" s="13"/>
      <c r="AB36" s="12"/>
      <c r="AC36" s="1"/>
      <c r="AD36" s="1"/>
      <c r="AE36" s="1"/>
      <c r="AF36" s="13"/>
      <c r="AG36" s="12"/>
      <c r="AH36" s="1"/>
      <c r="AI36" s="1"/>
      <c r="AJ36" s="13"/>
      <c r="AK36" s="12"/>
      <c r="AL36" s="1"/>
      <c r="AM36" s="1"/>
      <c r="AN36" s="1"/>
      <c r="AO36" s="13"/>
      <c r="AP36" s="12"/>
      <c r="AQ36" s="1"/>
      <c r="AR36" s="1"/>
      <c r="AS36" s="13"/>
      <c r="AT36" s="12"/>
      <c r="AU36" s="1"/>
      <c r="AV36" s="1"/>
      <c r="AW36" s="13"/>
      <c r="AX36" s="12"/>
      <c r="AY36" s="1"/>
      <c r="AZ36" s="1"/>
      <c r="BA36" s="1"/>
      <c r="BB36" s="13"/>
      <c r="BD36" s="12"/>
      <c r="BE36" s="1"/>
      <c r="BF36" s="1"/>
      <c r="BG36" s="1"/>
      <c r="BH36" s="13"/>
      <c r="BI36" s="12"/>
      <c r="BJ36" s="1"/>
      <c r="BK36" s="1"/>
      <c r="BL36" s="13"/>
      <c r="BM36" s="12"/>
      <c r="BN36" s="1"/>
      <c r="BO36" s="1"/>
      <c r="BP36" s="13"/>
      <c r="BQ36" s="12"/>
      <c r="BR36" s="1"/>
      <c r="BS36" s="1"/>
      <c r="BT36" s="1"/>
      <c r="BU36" s="13"/>
      <c r="BV36" s="12"/>
      <c r="BW36" s="1"/>
      <c r="BX36" s="1"/>
      <c r="BY36" s="13"/>
      <c r="BZ36" s="12"/>
      <c r="CA36" s="1"/>
      <c r="CB36" s="1"/>
      <c r="CC36" s="13"/>
      <c r="CD36" s="12"/>
      <c r="CE36" s="1"/>
      <c r="CF36" s="1"/>
      <c r="CG36" s="1"/>
      <c r="CH36" s="13"/>
      <c r="CI36" s="12"/>
      <c r="CJ36" s="1"/>
      <c r="CK36" s="1"/>
      <c r="CL36" s="13"/>
      <c r="CM36" s="12"/>
      <c r="CN36" s="1"/>
      <c r="CO36" s="1"/>
      <c r="CP36" s="1"/>
      <c r="CQ36" s="13"/>
      <c r="CR36" s="12"/>
      <c r="CS36" s="1"/>
      <c r="CT36" s="1"/>
      <c r="CU36" s="13"/>
      <c r="CV36" s="12"/>
      <c r="CW36" s="1"/>
      <c r="CX36" s="1"/>
      <c r="CY36" s="13"/>
      <c r="CZ36" s="12"/>
      <c r="DA36" s="1"/>
      <c r="DB36" s="1"/>
      <c r="DC36" s="1"/>
      <c r="DD36" s="13"/>
    </row>
    <row r="37" spans="1:108" ht="29" x14ac:dyDescent="0.35">
      <c r="A37" s="24" t="s">
        <v>27</v>
      </c>
      <c r="B37" s="21"/>
      <c r="C37" s="1"/>
      <c r="D37" s="1"/>
      <c r="E37" s="1"/>
      <c r="F37" s="13"/>
      <c r="G37" s="12"/>
      <c r="H37" s="1"/>
      <c r="I37" s="1"/>
      <c r="J37" s="13"/>
      <c r="K37" s="18"/>
      <c r="L37" s="1"/>
      <c r="M37" s="1"/>
      <c r="N37" s="13"/>
      <c r="O37" s="12"/>
      <c r="P37" s="1"/>
      <c r="Q37" s="1"/>
      <c r="R37" s="1"/>
      <c r="S37" s="13"/>
      <c r="T37" s="12"/>
      <c r="U37" s="1"/>
      <c r="V37" s="1"/>
      <c r="W37" s="13"/>
      <c r="X37" s="12"/>
      <c r="Y37" s="1"/>
      <c r="Z37" s="1"/>
      <c r="AA37" s="13"/>
      <c r="AB37" s="12"/>
      <c r="AC37" s="1"/>
      <c r="AD37" s="1"/>
      <c r="AE37" s="1"/>
      <c r="AF37" s="13"/>
      <c r="AG37" s="12"/>
      <c r="AH37" s="1"/>
      <c r="AI37" s="1"/>
      <c r="AJ37" s="13"/>
      <c r="AK37" s="12"/>
      <c r="AL37" s="1"/>
      <c r="AM37" s="1"/>
      <c r="AN37" s="1"/>
      <c r="AO37" s="13"/>
      <c r="AP37" s="12"/>
      <c r="AQ37" s="1"/>
      <c r="AR37" s="1"/>
      <c r="AS37" s="13"/>
      <c r="AT37" s="12"/>
      <c r="AU37" s="1"/>
      <c r="AV37" s="1"/>
      <c r="AW37" s="13"/>
      <c r="AX37" s="12"/>
      <c r="AY37" s="1"/>
      <c r="AZ37" s="1"/>
      <c r="BA37" s="1"/>
      <c r="BB37" s="13"/>
      <c r="BD37" s="12"/>
      <c r="BE37" s="1"/>
      <c r="BF37" s="1"/>
      <c r="BG37" s="1"/>
      <c r="BH37" s="13"/>
      <c r="BI37" s="12"/>
      <c r="BJ37" s="1"/>
      <c r="BK37" s="1"/>
      <c r="BL37" s="13"/>
      <c r="BM37" s="12"/>
      <c r="BN37" s="1"/>
      <c r="BO37" s="1"/>
      <c r="BP37" s="13"/>
      <c r="BQ37" s="12"/>
      <c r="BR37" s="1"/>
      <c r="BS37" s="1"/>
      <c r="BT37" s="1"/>
      <c r="BU37" s="13"/>
      <c r="BV37" s="12"/>
      <c r="BW37" s="1"/>
      <c r="BX37" s="1"/>
      <c r="BY37" s="13"/>
      <c r="BZ37" s="12"/>
      <c r="CA37" s="1"/>
      <c r="CB37" s="1"/>
      <c r="CC37" s="13"/>
      <c r="CD37" s="12"/>
      <c r="CE37" s="1"/>
      <c r="CF37" s="1"/>
      <c r="CG37" s="1"/>
      <c r="CH37" s="13"/>
      <c r="CI37" s="12"/>
      <c r="CJ37" s="1"/>
      <c r="CK37" s="1"/>
      <c r="CL37" s="13"/>
      <c r="CM37" s="12"/>
      <c r="CN37" s="1"/>
      <c r="CO37" s="1"/>
      <c r="CP37" s="1"/>
      <c r="CQ37" s="13"/>
      <c r="CR37" s="12"/>
      <c r="CS37" s="1"/>
      <c r="CT37" s="1"/>
      <c r="CU37" s="13"/>
      <c r="CV37" s="12"/>
      <c r="CW37" s="1"/>
      <c r="CX37" s="1"/>
      <c r="CY37" s="13"/>
      <c r="CZ37" s="12"/>
      <c r="DA37" s="1"/>
      <c r="DB37" s="1"/>
      <c r="DC37" s="1"/>
      <c r="DD37" s="13"/>
    </row>
    <row r="38" spans="1:108" ht="21.5" customHeight="1" x14ac:dyDescent="0.35">
      <c r="A38" s="24" t="s">
        <v>29</v>
      </c>
      <c r="B38" s="21"/>
      <c r="C38" s="1"/>
      <c r="D38" s="1"/>
      <c r="E38" s="1"/>
      <c r="F38" s="13"/>
      <c r="G38" s="12"/>
      <c r="H38" s="1"/>
      <c r="I38" s="1"/>
      <c r="J38" s="13"/>
      <c r="K38" s="18"/>
      <c r="L38" s="1"/>
      <c r="M38" s="1"/>
      <c r="N38" s="13"/>
      <c r="O38" s="12"/>
      <c r="P38" s="1"/>
      <c r="Q38" s="1"/>
      <c r="R38" s="1"/>
      <c r="S38" s="13"/>
      <c r="T38" s="12"/>
      <c r="U38" s="1"/>
      <c r="V38" s="1"/>
      <c r="W38" s="13"/>
      <c r="X38" s="12"/>
      <c r="Y38" s="1"/>
      <c r="Z38" s="1"/>
      <c r="AA38" s="13"/>
      <c r="AB38" s="12"/>
      <c r="AC38" s="1"/>
      <c r="AD38" s="1"/>
      <c r="AE38" s="1"/>
      <c r="AF38" s="13"/>
      <c r="AG38" s="12"/>
      <c r="AH38" s="1"/>
      <c r="AI38" s="1"/>
      <c r="AJ38" s="13"/>
      <c r="AK38" s="12"/>
      <c r="AL38" s="1"/>
      <c r="AM38" s="1"/>
      <c r="AN38" s="1"/>
      <c r="AO38" s="13"/>
      <c r="AP38" s="12"/>
      <c r="AQ38" s="1"/>
      <c r="AR38" s="1"/>
      <c r="AS38" s="13"/>
      <c r="AT38" s="12"/>
      <c r="AU38" s="1"/>
      <c r="AV38" s="1"/>
      <c r="AW38" s="13"/>
      <c r="AX38" s="12"/>
      <c r="AY38" s="1"/>
      <c r="AZ38" s="1"/>
      <c r="BA38" s="1"/>
      <c r="BB38" s="13"/>
      <c r="BD38" s="12"/>
      <c r="BE38" s="1"/>
      <c r="BF38" s="1"/>
      <c r="BG38" s="1"/>
      <c r="BH38" s="13"/>
      <c r="BI38" s="12"/>
      <c r="BJ38" s="1"/>
      <c r="BK38" s="1"/>
      <c r="BL38" s="13"/>
      <c r="BM38" s="12"/>
      <c r="BN38" s="1"/>
      <c r="BO38" s="1"/>
      <c r="BP38" s="13"/>
      <c r="BQ38" s="12"/>
      <c r="BR38" s="1"/>
      <c r="BS38" s="1"/>
      <c r="BT38" s="1"/>
      <c r="BU38" s="13"/>
      <c r="BV38" s="12"/>
      <c r="BW38" s="1"/>
      <c r="BX38" s="1"/>
      <c r="BY38" s="13"/>
      <c r="BZ38" s="12"/>
      <c r="CA38" s="1"/>
      <c r="CB38" s="1"/>
      <c r="CC38" s="13"/>
      <c r="CD38" s="12"/>
      <c r="CE38" s="1"/>
      <c r="CF38" s="1"/>
      <c r="CG38" s="1"/>
      <c r="CH38" s="13"/>
      <c r="CI38" s="12"/>
      <c r="CJ38" s="1"/>
      <c r="CK38" s="1"/>
      <c r="CL38" s="13"/>
      <c r="CM38" s="12"/>
      <c r="CN38" s="1"/>
      <c r="CO38" s="1"/>
      <c r="CP38" s="1"/>
      <c r="CQ38" s="13"/>
      <c r="CR38" s="12"/>
      <c r="CS38" s="1"/>
      <c r="CT38" s="1"/>
      <c r="CU38" s="13"/>
      <c r="CV38" s="12"/>
      <c r="CW38" s="1"/>
      <c r="CX38" s="1"/>
      <c r="CY38" s="13"/>
      <c r="CZ38" s="12"/>
      <c r="DA38" s="1"/>
      <c r="DB38" s="1"/>
      <c r="DC38" s="1"/>
      <c r="DD38" s="13"/>
    </row>
    <row r="39" spans="1:108" x14ac:dyDescent="0.35">
      <c r="A39" s="24" t="s">
        <v>30</v>
      </c>
      <c r="B39" s="21"/>
      <c r="C39" s="1"/>
      <c r="D39" s="1"/>
      <c r="E39" s="1"/>
      <c r="F39" s="13"/>
      <c r="G39" s="12"/>
      <c r="H39" s="1"/>
      <c r="I39" s="1"/>
      <c r="J39" s="13"/>
      <c r="K39" s="18"/>
      <c r="L39" s="3"/>
      <c r="M39" s="3"/>
      <c r="N39" s="19"/>
      <c r="O39" s="18"/>
      <c r="P39" s="3"/>
      <c r="Q39" s="3"/>
      <c r="R39" s="3"/>
      <c r="S39" s="19"/>
      <c r="T39" s="18"/>
      <c r="U39" s="3"/>
      <c r="V39" s="3"/>
      <c r="W39" s="19"/>
      <c r="X39" s="18"/>
      <c r="Y39" s="3"/>
      <c r="Z39" s="3"/>
      <c r="AA39" s="19"/>
      <c r="AB39" s="18"/>
      <c r="AC39" s="3"/>
      <c r="AD39" s="3"/>
      <c r="AE39" s="3"/>
      <c r="AF39" s="19"/>
      <c r="AG39" s="18"/>
      <c r="AH39" s="3"/>
      <c r="AI39" s="3"/>
      <c r="AJ39" s="19"/>
      <c r="AK39" s="12"/>
      <c r="AL39" s="1"/>
      <c r="AM39" s="1"/>
      <c r="AN39" s="1"/>
      <c r="AO39" s="13"/>
      <c r="AP39" s="12"/>
      <c r="AQ39" s="1"/>
      <c r="AR39" s="1"/>
      <c r="AS39" s="13"/>
      <c r="AT39" s="12"/>
      <c r="AU39" s="1"/>
      <c r="AV39" s="1"/>
      <c r="AW39" s="13"/>
      <c r="AX39" s="12"/>
      <c r="AY39" s="1"/>
      <c r="AZ39" s="1"/>
      <c r="BA39" s="1"/>
      <c r="BB39" s="13"/>
      <c r="BD39" s="12"/>
      <c r="BE39" s="1"/>
      <c r="BF39" s="1"/>
      <c r="BG39" s="1"/>
      <c r="BH39" s="13"/>
      <c r="BI39" s="12"/>
      <c r="BJ39" s="1"/>
      <c r="BK39" s="1"/>
      <c r="BL39" s="13"/>
      <c r="BM39" s="12"/>
      <c r="BN39" s="1"/>
      <c r="BO39" s="1"/>
      <c r="BP39" s="13"/>
      <c r="BQ39" s="12"/>
      <c r="BR39" s="1"/>
      <c r="BS39" s="1"/>
      <c r="BT39" s="1"/>
      <c r="BU39" s="13"/>
      <c r="BV39" s="12"/>
      <c r="BW39" s="1"/>
      <c r="BX39" s="1"/>
      <c r="BY39" s="13"/>
      <c r="BZ39" s="12"/>
      <c r="CA39" s="1"/>
      <c r="CB39" s="1"/>
      <c r="CC39" s="13"/>
      <c r="CD39" s="12"/>
      <c r="CE39" s="1"/>
      <c r="CF39" s="1"/>
      <c r="CG39" s="1"/>
      <c r="CH39" s="13"/>
      <c r="CI39" s="12"/>
      <c r="CJ39" s="1"/>
      <c r="CK39" s="1"/>
      <c r="CL39" s="13"/>
      <c r="CM39" s="12"/>
      <c r="CN39" s="1"/>
      <c r="CO39" s="1"/>
      <c r="CP39" s="1"/>
      <c r="CQ39" s="13"/>
      <c r="CR39" s="12"/>
      <c r="CS39" s="1"/>
      <c r="CT39" s="1"/>
      <c r="CU39" s="13"/>
      <c r="CV39" s="12"/>
      <c r="CW39" s="1"/>
      <c r="CX39" s="1"/>
      <c r="CY39" s="13"/>
      <c r="CZ39" s="12"/>
      <c r="DA39" s="1"/>
      <c r="DB39" s="1"/>
      <c r="DC39" s="1"/>
      <c r="DD39" s="13"/>
    </row>
    <row r="40" spans="1:108" x14ac:dyDescent="0.35">
      <c r="A40" s="24" t="s">
        <v>24</v>
      </c>
      <c r="B40" s="21"/>
      <c r="C40" s="1"/>
      <c r="D40" s="1"/>
      <c r="E40" s="1"/>
      <c r="F40" s="13"/>
      <c r="G40" s="12"/>
      <c r="H40" s="1"/>
      <c r="I40" s="1"/>
      <c r="J40" s="13"/>
      <c r="K40" s="12"/>
      <c r="L40" s="1"/>
      <c r="M40" s="1"/>
      <c r="N40" s="13"/>
      <c r="O40" s="12"/>
      <c r="P40" s="1"/>
      <c r="Q40" s="1"/>
      <c r="R40" s="1"/>
      <c r="S40" s="13"/>
      <c r="T40" s="12"/>
      <c r="U40" s="1"/>
      <c r="V40" s="1"/>
      <c r="W40" s="19"/>
      <c r="X40" s="12"/>
      <c r="Y40" s="1"/>
      <c r="Z40" s="1"/>
      <c r="AA40" s="13"/>
      <c r="AB40" s="12"/>
      <c r="AC40" s="1"/>
      <c r="AD40" s="1"/>
      <c r="AE40" s="1"/>
      <c r="AF40" s="13"/>
      <c r="AG40" s="12"/>
      <c r="AH40" s="1"/>
      <c r="AI40" s="1"/>
      <c r="AJ40" s="13"/>
      <c r="AK40" s="12"/>
      <c r="AL40" s="1"/>
      <c r="AM40" s="1"/>
      <c r="AN40" s="1"/>
      <c r="AO40" s="13"/>
      <c r="AP40" s="12"/>
      <c r="AQ40" s="1"/>
      <c r="AR40" s="1"/>
      <c r="AS40" s="13"/>
      <c r="AT40" s="12"/>
      <c r="AU40" s="1"/>
      <c r="AV40" s="1"/>
      <c r="AW40" s="13"/>
      <c r="AX40" s="12"/>
      <c r="AY40" s="1"/>
      <c r="AZ40" s="1"/>
      <c r="BA40" s="1"/>
      <c r="BB40" s="13"/>
      <c r="BD40" s="12"/>
      <c r="BE40" s="1"/>
      <c r="BF40" s="1"/>
      <c r="BG40" s="1"/>
      <c r="BH40" s="13"/>
      <c r="BI40" s="12"/>
      <c r="BJ40" s="1"/>
      <c r="BK40" s="1"/>
      <c r="BL40" s="13"/>
      <c r="BM40" s="12"/>
      <c r="BN40" s="1"/>
      <c r="BO40" s="1"/>
      <c r="BP40" s="13"/>
      <c r="BQ40" s="12"/>
      <c r="BR40" s="1"/>
      <c r="BS40" s="1"/>
      <c r="BT40" s="1"/>
      <c r="BU40" s="13"/>
      <c r="BV40" s="12"/>
      <c r="BW40" s="1"/>
      <c r="BX40" s="1"/>
      <c r="BY40" s="13"/>
      <c r="BZ40" s="12"/>
      <c r="CA40" s="1"/>
      <c r="CB40" s="1"/>
      <c r="CC40" s="13"/>
      <c r="CD40" s="12"/>
      <c r="CE40" s="1"/>
      <c r="CF40" s="1"/>
      <c r="CG40" s="1"/>
      <c r="CH40" s="13"/>
      <c r="CI40" s="12"/>
      <c r="CJ40" s="1"/>
      <c r="CK40" s="1"/>
      <c r="CL40" s="13"/>
      <c r="CM40" s="12"/>
      <c r="CN40" s="1"/>
      <c r="CO40" s="1"/>
      <c r="CP40" s="1"/>
      <c r="CQ40" s="13"/>
      <c r="CR40" s="12"/>
      <c r="CS40" s="1"/>
      <c r="CT40" s="1"/>
      <c r="CU40" s="13"/>
      <c r="CV40" s="12"/>
      <c r="CW40" s="1"/>
      <c r="CX40" s="1"/>
      <c r="CY40" s="13"/>
      <c r="CZ40" s="12"/>
      <c r="DA40" s="1"/>
      <c r="DB40" s="1"/>
      <c r="DC40" s="1"/>
      <c r="DD40" s="13"/>
    </row>
    <row r="41" spans="1:108" x14ac:dyDescent="0.35">
      <c r="A41" s="24" t="s">
        <v>117</v>
      </c>
      <c r="B41" s="21"/>
      <c r="C41" s="1"/>
      <c r="D41" s="1"/>
      <c r="E41" s="1"/>
      <c r="F41" s="13"/>
      <c r="G41" s="18"/>
      <c r="H41" s="1"/>
      <c r="I41" s="1"/>
      <c r="J41" s="13"/>
      <c r="K41" s="18"/>
      <c r="L41" s="1"/>
      <c r="M41" s="1"/>
      <c r="N41" s="13"/>
      <c r="O41" s="18"/>
      <c r="P41" s="1"/>
      <c r="Q41" s="1"/>
      <c r="R41" s="1"/>
      <c r="S41" s="13"/>
      <c r="T41" s="18"/>
      <c r="U41" s="1"/>
      <c r="V41" s="1"/>
      <c r="W41" s="13"/>
      <c r="X41" s="18"/>
      <c r="Y41" s="1"/>
      <c r="Z41" s="1"/>
      <c r="AA41" s="13"/>
      <c r="AB41" s="18"/>
      <c r="AC41" s="1"/>
      <c r="AD41" s="1"/>
      <c r="AE41" s="1"/>
      <c r="AF41" s="13"/>
      <c r="AG41" s="18"/>
      <c r="AH41" s="1"/>
      <c r="AI41" s="1"/>
      <c r="AJ41" s="13"/>
      <c r="AK41" s="18"/>
      <c r="AL41" s="1"/>
      <c r="AM41" s="1"/>
      <c r="AN41" s="1"/>
      <c r="AO41" s="13"/>
      <c r="AP41" s="18"/>
      <c r="AQ41" s="1"/>
      <c r="AR41" s="1"/>
      <c r="AS41" s="13"/>
      <c r="AT41" s="18"/>
      <c r="AU41" s="1"/>
      <c r="AV41" s="1"/>
      <c r="AW41" s="13"/>
      <c r="AX41" s="18"/>
      <c r="AY41" s="1"/>
      <c r="AZ41" s="1"/>
      <c r="BA41" s="1"/>
      <c r="BB41" s="13"/>
      <c r="BD41" s="12"/>
      <c r="BE41" s="1"/>
      <c r="BF41" s="1"/>
      <c r="BG41" s="1"/>
      <c r="BH41" s="13"/>
      <c r="BI41" s="12"/>
      <c r="BJ41" s="1"/>
      <c r="BK41" s="1"/>
      <c r="BL41" s="13"/>
      <c r="BM41" s="12"/>
      <c r="BN41" s="1"/>
      <c r="BO41" s="1"/>
      <c r="BP41" s="13"/>
      <c r="BQ41" s="12"/>
      <c r="BR41" s="1"/>
      <c r="BS41" s="1"/>
      <c r="BT41" s="1"/>
      <c r="BU41" s="13"/>
      <c r="BV41" s="12"/>
      <c r="BW41" s="1"/>
      <c r="BX41" s="1"/>
      <c r="BY41" s="13"/>
      <c r="BZ41" s="12"/>
      <c r="CA41" s="1"/>
      <c r="CB41" s="1"/>
      <c r="CC41" s="13"/>
      <c r="CD41" s="12"/>
      <c r="CE41" s="1"/>
      <c r="CF41" s="1"/>
      <c r="CG41" s="1"/>
      <c r="CH41" s="13"/>
      <c r="CI41" s="12"/>
      <c r="CJ41" s="1"/>
      <c r="CK41" s="1"/>
      <c r="CL41" s="13"/>
      <c r="CM41" s="12"/>
      <c r="CN41" s="1"/>
      <c r="CO41" s="1"/>
      <c r="CP41" s="1"/>
      <c r="CQ41" s="13"/>
      <c r="CR41" s="12"/>
      <c r="CS41" s="1"/>
      <c r="CT41" s="1"/>
      <c r="CU41" s="13"/>
      <c r="CV41" s="12"/>
      <c r="CW41" s="1"/>
      <c r="CX41" s="1"/>
      <c r="CY41" s="13"/>
      <c r="CZ41" s="12"/>
      <c r="DA41" s="1"/>
      <c r="DB41" s="1"/>
      <c r="DC41" s="1"/>
      <c r="DD41" s="13"/>
    </row>
    <row r="42" spans="1:108" x14ac:dyDescent="0.35">
      <c r="A42" s="24" t="s">
        <v>161</v>
      </c>
      <c r="B42" s="21"/>
      <c r="C42" s="1"/>
      <c r="D42" s="1"/>
      <c r="E42" s="1"/>
      <c r="F42" s="13"/>
      <c r="G42" s="12"/>
      <c r="H42" s="1"/>
      <c r="I42" s="1"/>
      <c r="J42" s="13"/>
      <c r="K42" s="12"/>
      <c r="L42" s="3"/>
      <c r="M42" s="1"/>
      <c r="N42" s="13"/>
      <c r="O42" s="12"/>
      <c r="P42" s="1"/>
      <c r="Q42" s="1"/>
      <c r="R42" s="1"/>
      <c r="S42" s="13"/>
      <c r="T42" s="12"/>
      <c r="U42" s="1"/>
      <c r="V42" s="1"/>
      <c r="W42" s="13"/>
      <c r="X42" s="12"/>
      <c r="Y42" s="1"/>
      <c r="Z42" s="1"/>
      <c r="AA42" s="13"/>
      <c r="AB42" s="12"/>
      <c r="AC42" s="1"/>
      <c r="AD42" s="1"/>
      <c r="AE42" s="1"/>
      <c r="AF42" s="13"/>
      <c r="AG42" s="12"/>
      <c r="AH42" s="1"/>
      <c r="AI42" s="1"/>
      <c r="AJ42" s="13"/>
      <c r="AK42" s="12"/>
      <c r="AL42" s="1"/>
      <c r="AM42" s="1"/>
      <c r="AN42" s="1"/>
      <c r="AO42" s="13"/>
      <c r="AP42" s="12"/>
      <c r="AQ42" s="1"/>
      <c r="AR42" s="1"/>
      <c r="AS42" s="13"/>
      <c r="AT42" s="12"/>
      <c r="AU42" s="1"/>
      <c r="AV42" s="1"/>
      <c r="AW42" s="13"/>
      <c r="AX42" s="12"/>
      <c r="AY42" s="1"/>
      <c r="AZ42" s="1"/>
      <c r="BA42" s="1"/>
      <c r="BB42" s="13"/>
      <c r="BD42" s="12"/>
      <c r="BE42" s="1"/>
      <c r="BF42" s="1"/>
      <c r="BG42" s="1"/>
      <c r="BH42" s="13"/>
      <c r="BI42" s="12"/>
      <c r="BJ42" s="1"/>
      <c r="BK42" s="1"/>
      <c r="BL42" s="13"/>
      <c r="BM42" s="12"/>
      <c r="BN42" s="1"/>
      <c r="BO42" s="1"/>
      <c r="BP42" s="13"/>
      <c r="BQ42" s="12"/>
      <c r="BR42" s="1"/>
      <c r="BS42" s="1"/>
      <c r="BT42" s="1"/>
      <c r="BU42" s="13"/>
      <c r="BV42" s="12"/>
      <c r="BW42" s="1"/>
      <c r="BX42" s="1"/>
      <c r="BY42" s="13"/>
      <c r="BZ42" s="12"/>
      <c r="CA42" s="1"/>
      <c r="CB42" s="1"/>
      <c r="CC42" s="13"/>
      <c r="CD42" s="12"/>
      <c r="CE42" s="1"/>
      <c r="CF42" s="1"/>
      <c r="CG42" s="1"/>
      <c r="CH42" s="13"/>
      <c r="CI42" s="12"/>
      <c r="CJ42" s="1"/>
      <c r="CK42" s="1"/>
      <c r="CL42" s="13"/>
      <c r="CM42" s="12"/>
      <c r="CN42" s="1"/>
      <c r="CO42" s="1"/>
      <c r="CP42" s="1"/>
      <c r="CQ42" s="13"/>
      <c r="CR42" s="12"/>
      <c r="CS42" s="1"/>
      <c r="CT42" s="1"/>
      <c r="CU42" s="13"/>
      <c r="CV42" s="12"/>
      <c r="CW42" s="1"/>
      <c r="CX42" s="1"/>
      <c r="CY42" s="13"/>
      <c r="CZ42" s="12"/>
      <c r="DA42" s="1"/>
      <c r="DB42" s="1"/>
      <c r="DC42" s="1"/>
      <c r="DD42" s="13"/>
    </row>
    <row r="43" spans="1:108" ht="29" x14ac:dyDescent="0.35">
      <c r="A43" s="24" t="s">
        <v>112</v>
      </c>
      <c r="B43" s="21"/>
      <c r="C43" s="1"/>
      <c r="D43" s="1"/>
      <c r="E43" s="1"/>
      <c r="F43" s="13"/>
      <c r="G43" s="12"/>
      <c r="H43" s="1"/>
      <c r="I43" s="1"/>
      <c r="J43" s="13"/>
      <c r="K43" s="12"/>
      <c r="L43" s="1"/>
      <c r="M43" s="1"/>
      <c r="N43" s="13"/>
      <c r="O43" s="12"/>
      <c r="P43" s="1"/>
      <c r="Q43" s="1"/>
      <c r="R43" s="1"/>
      <c r="S43" s="13"/>
      <c r="T43" s="12"/>
      <c r="U43" s="1"/>
      <c r="V43" s="1"/>
      <c r="W43" s="19"/>
      <c r="X43" s="12"/>
      <c r="Y43" s="1"/>
      <c r="Z43" s="1"/>
      <c r="AA43" s="13"/>
      <c r="AB43" s="12"/>
      <c r="AC43" s="1"/>
      <c r="AD43" s="1"/>
      <c r="AE43" s="1"/>
      <c r="AF43" s="13"/>
      <c r="AG43" s="12"/>
      <c r="AH43" s="1"/>
      <c r="AI43" s="1"/>
      <c r="AJ43" s="13"/>
      <c r="AK43" s="12"/>
      <c r="AL43" s="1"/>
      <c r="AM43" s="1"/>
      <c r="AN43" s="1"/>
      <c r="AO43" s="13"/>
      <c r="AP43" s="12"/>
      <c r="AQ43" s="1"/>
      <c r="AR43" s="1"/>
      <c r="AS43" s="13"/>
      <c r="AT43" s="12"/>
      <c r="AU43" s="1"/>
      <c r="AV43" s="1"/>
      <c r="AW43" s="19"/>
      <c r="AX43" s="12"/>
      <c r="AY43" s="1"/>
      <c r="AZ43" s="1"/>
      <c r="BA43" s="1"/>
      <c r="BB43" s="13"/>
      <c r="BD43" s="12"/>
      <c r="BE43" s="1"/>
      <c r="BF43" s="1"/>
      <c r="BG43" s="1"/>
      <c r="BH43" s="13"/>
      <c r="BI43" s="12"/>
      <c r="BJ43" s="1"/>
      <c r="BK43" s="1"/>
      <c r="BL43" s="13"/>
      <c r="BM43" s="12"/>
      <c r="BN43" s="1"/>
      <c r="BO43" s="1"/>
      <c r="BP43" s="13"/>
      <c r="BQ43" s="12"/>
      <c r="BR43" s="1"/>
      <c r="BS43" s="1"/>
      <c r="BT43" s="1"/>
      <c r="BU43" s="13"/>
      <c r="BV43" s="12"/>
      <c r="BW43" s="1"/>
      <c r="BX43" s="1"/>
      <c r="BY43" s="13"/>
      <c r="BZ43" s="12"/>
      <c r="CA43" s="1"/>
      <c r="CB43" s="1"/>
      <c r="CC43" s="13"/>
      <c r="CD43" s="12"/>
      <c r="CE43" s="1"/>
      <c r="CF43" s="1"/>
      <c r="CG43" s="1"/>
      <c r="CH43" s="13"/>
      <c r="CI43" s="12"/>
      <c r="CJ43" s="1"/>
      <c r="CK43" s="1"/>
      <c r="CL43" s="13"/>
      <c r="CM43" s="12"/>
      <c r="CN43" s="1"/>
      <c r="CO43" s="1"/>
      <c r="CP43" s="1"/>
      <c r="CQ43" s="13"/>
      <c r="CR43" s="12"/>
      <c r="CS43" s="1"/>
      <c r="CT43" s="1"/>
      <c r="CU43" s="13"/>
      <c r="CV43" s="12"/>
      <c r="CW43" s="1"/>
      <c r="CX43" s="1"/>
      <c r="CY43" s="13"/>
      <c r="CZ43" s="12"/>
      <c r="DA43" s="1"/>
      <c r="DB43" s="1"/>
      <c r="DC43" s="1"/>
      <c r="DD43" s="13"/>
    </row>
    <row r="44" spans="1:108" ht="29" x14ac:dyDescent="0.35">
      <c r="A44" s="24" t="s">
        <v>113</v>
      </c>
      <c r="B44" s="21"/>
      <c r="C44" s="1"/>
      <c r="D44" s="1"/>
      <c r="E44" s="1"/>
      <c r="F44" s="13"/>
      <c r="G44" s="12"/>
      <c r="H44" s="1"/>
      <c r="I44" s="1"/>
      <c r="J44" s="13"/>
      <c r="K44" s="12"/>
      <c r="L44" s="1"/>
      <c r="M44" s="1"/>
      <c r="N44" s="19"/>
      <c r="O44" s="12"/>
      <c r="P44" s="1"/>
      <c r="Q44" s="1"/>
      <c r="R44" s="1"/>
      <c r="S44" s="13"/>
      <c r="T44" s="12"/>
      <c r="U44" s="1"/>
      <c r="V44" s="1"/>
      <c r="W44" s="13"/>
      <c r="X44" s="12"/>
      <c r="Y44" s="1"/>
      <c r="Z44" s="1"/>
      <c r="AA44" s="19"/>
      <c r="AB44" s="12"/>
      <c r="AC44" s="1"/>
      <c r="AD44" s="1"/>
      <c r="AE44" s="1"/>
      <c r="AF44" s="13"/>
      <c r="AG44" s="12"/>
      <c r="AH44" s="1"/>
      <c r="AI44" s="1"/>
      <c r="AJ44" s="13"/>
      <c r="AK44" s="12"/>
      <c r="AL44" s="1"/>
      <c r="AM44" s="1"/>
      <c r="AN44" s="1"/>
      <c r="AO44" s="19"/>
      <c r="AP44" s="12"/>
      <c r="AQ44" s="1"/>
      <c r="AR44" s="1"/>
      <c r="AS44" s="13"/>
      <c r="AT44" s="12"/>
      <c r="AU44" s="1"/>
      <c r="AV44" s="1"/>
      <c r="AW44" s="13"/>
      <c r="AX44" s="12"/>
      <c r="AY44" s="1"/>
      <c r="AZ44" s="3"/>
      <c r="BA44" s="1"/>
      <c r="BB44" s="13"/>
      <c r="BD44" s="12"/>
      <c r="BE44" s="1"/>
      <c r="BF44" s="1"/>
      <c r="BG44" s="1"/>
      <c r="BH44" s="13"/>
      <c r="BI44" s="12"/>
      <c r="BJ44" s="1"/>
      <c r="BK44" s="1"/>
      <c r="BL44" s="13"/>
      <c r="BM44" s="12"/>
      <c r="BN44" s="1"/>
      <c r="BO44" s="1"/>
      <c r="BP44" s="13"/>
      <c r="BQ44" s="12"/>
      <c r="BR44" s="1"/>
      <c r="BS44" s="1"/>
      <c r="BT44" s="1"/>
      <c r="BU44" s="13"/>
      <c r="BV44" s="12"/>
      <c r="BW44" s="1"/>
      <c r="BX44" s="1"/>
      <c r="BY44" s="13"/>
      <c r="BZ44" s="12"/>
      <c r="CA44" s="1"/>
      <c r="CB44" s="1"/>
      <c r="CC44" s="13"/>
      <c r="CD44" s="12"/>
      <c r="CE44" s="1"/>
      <c r="CF44" s="1"/>
      <c r="CG44" s="1"/>
      <c r="CH44" s="13"/>
      <c r="CI44" s="12"/>
      <c r="CJ44" s="1"/>
      <c r="CK44" s="1"/>
      <c r="CL44" s="13"/>
      <c r="CM44" s="12"/>
      <c r="CN44" s="1"/>
      <c r="CO44" s="1"/>
      <c r="CP44" s="1"/>
      <c r="CQ44" s="13"/>
      <c r="CR44" s="12"/>
      <c r="CS44" s="1"/>
      <c r="CT44" s="1"/>
      <c r="CU44" s="13"/>
      <c r="CV44" s="12"/>
      <c r="CW44" s="1"/>
      <c r="CX44" s="1"/>
      <c r="CY44" s="13"/>
      <c r="CZ44" s="12"/>
      <c r="DA44" s="1"/>
      <c r="DB44" s="1"/>
      <c r="DC44" s="1"/>
      <c r="DD44" s="13"/>
    </row>
    <row r="45" spans="1:108" ht="29" x14ac:dyDescent="0.35">
      <c r="A45" s="24" t="s">
        <v>42</v>
      </c>
      <c r="B45" s="21"/>
      <c r="C45" s="1"/>
      <c r="D45" s="1"/>
      <c r="E45" s="1"/>
      <c r="F45" s="13"/>
      <c r="G45" s="12"/>
      <c r="H45" s="1"/>
      <c r="I45" s="1"/>
      <c r="J45" s="13"/>
      <c r="K45" s="12"/>
      <c r="L45" s="1"/>
      <c r="M45" s="1"/>
      <c r="N45" s="13"/>
      <c r="O45" s="18"/>
      <c r="P45" s="1"/>
      <c r="Q45" s="1"/>
      <c r="R45" s="1"/>
      <c r="S45" s="13"/>
      <c r="T45" s="12"/>
      <c r="U45" s="1"/>
      <c r="V45" s="1"/>
      <c r="W45" s="13"/>
      <c r="X45" s="12"/>
      <c r="Y45" s="1"/>
      <c r="Z45" s="1"/>
      <c r="AA45" s="13"/>
      <c r="AB45" s="12"/>
      <c r="AC45" s="1"/>
      <c r="AD45" s="1"/>
      <c r="AE45" s="1"/>
      <c r="AF45" s="13"/>
      <c r="AG45" s="12"/>
      <c r="AH45" s="1"/>
      <c r="AI45" s="1"/>
      <c r="AJ45" s="13"/>
      <c r="AK45" s="12"/>
      <c r="AL45" s="1"/>
      <c r="AM45" s="1"/>
      <c r="AN45" s="1"/>
      <c r="AO45" s="13"/>
      <c r="AP45" s="12"/>
      <c r="AQ45" s="1"/>
      <c r="AR45" s="1"/>
      <c r="AS45" s="13"/>
      <c r="AT45" s="12"/>
      <c r="AU45" s="1"/>
      <c r="AV45" s="1"/>
      <c r="AW45" s="13"/>
      <c r="AX45" s="12"/>
      <c r="AY45" s="1"/>
      <c r="AZ45" s="1"/>
      <c r="BA45" s="1"/>
      <c r="BB45" s="13"/>
      <c r="BD45" s="12"/>
      <c r="BE45" s="1"/>
      <c r="BF45" s="1"/>
      <c r="BG45" s="1"/>
      <c r="BH45" s="13"/>
      <c r="BI45" s="12"/>
      <c r="BJ45" s="1"/>
      <c r="BK45" s="1"/>
      <c r="BL45" s="13"/>
      <c r="BM45" s="12"/>
      <c r="BN45" s="1"/>
      <c r="BO45" s="1"/>
      <c r="BP45" s="13"/>
      <c r="BQ45" s="12"/>
      <c r="BR45" s="1"/>
      <c r="BS45" s="1"/>
      <c r="BT45" s="1"/>
      <c r="BU45" s="13"/>
      <c r="BV45" s="12"/>
      <c r="BW45" s="1"/>
      <c r="BX45" s="1"/>
      <c r="BY45" s="13"/>
      <c r="BZ45" s="12"/>
      <c r="CA45" s="1"/>
      <c r="CB45" s="1"/>
      <c r="CC45" s="13"/>
      <c r="CD45" s="12"/>
      <c r="CE45" s="1"/>
      <c r="CF45" s="1"/>
      <c r="CG45" s="1"/>
      <c r="CH45" s="13"/>
      <c r="CI45" s="12"/>
      <c r="CJ45" s="1"/>
      <c r="CK45" s="1"/>
      <c r="CL45" s="13"/>
      <c r="CM45" s="12"/>
      <c r="CN45" s="1"/>
      <c r="CO45" s="1"/>
      <c r="CP45" s="1"/>
      <c r="CQ45" s="13"/>
      <c r="CR45" s="12"/>
      <c r="CS45" s="1"/>
      <c r="CT45" s="1"/>
      <c r="CU45" s="13"/>
      <c r="CV45" s="12"/>
      <c r="CW45" s="1"/>
      <c r="CX45" s="1"/>
      <c r="CY45" s="13"/>
      <c r="CZ45" s="12"/>
      <c r="DA45" s="1"/>
      <c r="DB45" s="1"/>
      <c r="DC45" s="1"/>
      <c r="DD45" s="13"/>
    </row>
    <row r="46" spans="1:108" ht="43.5" x14ac:dyDescent="0.35">
      <c r="A46" s="24" t="s">
        <v>41</v>
      </c>
      <c r="B46" s="21"/>
      <c r="C46" s="1"/>
      <c r="D46" s="1"/>
      <c r="E46" s="1"/>
      <c r="F46" s="13"/>
      <c r="G46" s="12"/>
      <c r="H46" s="1"/>
      <c r="I46" s="1"/>
      <c r="J46" s="13"/>
      <c r="K46" s="12"/>
      <c r="L46" s="1"/>
      <c r="M46" s="3"/>
      <c r="N46" s="13"/>
      <c r="O46" s="12"/>
      <c r="P46" s="1"/>
      <c r="Q46" s="1"/>
      <c r="R46" s="1"/>
      <c r="S46" s="13"/>
      <c r="T46" s="12"/>
      <c r="U46" s="1"/>
      <c r="V46" s="1"/>
      <c r="W46" s="13"/>
      <c r="X46" s="12"/>
      <c r="Y46" s="1"/>
      <c r="Z46" s="1"/>
      <c r="AA46" s="13"/>
      <c r="AB46" s="12"/>
      <c r="AC46" s="1"/>
      <c r="AD46" s="1"/>
      <c r="AE46" s="1"/>
      <c r="AF46" s="13"/>
      <c r="AG46" s="12"/>
      <c r="AH46" s="1"/>
      <c r="AI46" s="1"/>
      <c r="AJ46" s="13"/>
      <c r="AK46" s="12"/>
      <c r="AL46" s="1"/>
      <c r="AM46" s="1"/>
      <c r="AN46" s="1"/>
      <c r="AO46" s="13"/>
      <c r="AP46" s="12"/>
      <c r="AQ46" s="1"/>
      <c r="AR46" s="1"/>
      <c r="AS46" s="13"/>
      <c r="AT46" s="12"/>
      <c r="AU46" s="1"/>
      <c r="AV46" s="1"/>
      <c r="AW46" s="13"/>
      <c r="AX46" s="12"/>
      <c r="AY46" s="1"/>
      <c r="AZ46" s="1"/>
      <c r="BA46" s="1"/>
      <c r="BB46" s="13"/>
      <c r="BD46" s="12"/>
      <c r="BE46" s="1"/>
      <c r="BF46" s="1"/>
      <c r="BG46" s="1"/>
      <c r="BH46" s="13"/>
      <c r="BI46" s="12"/>
      <c r="BJ46" s="1"/>
      <c r="BK46" s="1"/>
      <c r="BL46" s="13"/>
      <c r="BM46" s="12"/>
      <c r="BN46" s="1"/>
      <c r="BO46" s="1"/>
      <c r="BP46" s="13"/>
      <c r="BQ46" s="12"/>
      <c r="BR46" s="1"/>
      <c r="BS46" s="1"/>
      <c r="BT46" s="1"/>
      <c r="BU46" s="13"/>
      <c r="BV46" s="12"/>
      <c r="BW46" s="1"/>
      <c r="BX46" s="1"/>
      <c r="BY46" s="13"/>
      <c r="BZ46" s="12"/>
      <c r="CA46" s="1"/>
      <c r="CB46" s="1"/>
      <c r="CC46" s="13"/>
      <c r="CD46" s="12"/>
      <c r="CE46" s="1"/>
      <c r="CF46" s="1"/>
      <c r="CG46" s="1"/>
      <c r="CH46" s="13"/>
      <c r="CI46" s="12"/>
      <c r="CJ46" s="1"/>
      <c r="CK46" s="1"/>
      <c r="CL46" s="13"/>
      <c r="CM46" s="12"/>
      <c r="CN46" s="1"/>
      <c r="CO46" s="1"/>
      <c r="CP46" s="1"/>
      <c r="CQ46" s="13"/>
      <c r="CR46" s="12"/>
      <c r="CS46" s="1"/>
      <c r="CT46" s="1"/>
      <c r="CU46" s="13"/>
      <c r="CV46" s="12"/>
      <c r="CW46" s="1"/>
      <c r="CX46" s="1"/>
      <c r="CY46" s="13"/>
      <c r="CZ46" s="12"/>
      <c r="DA46" s="1"/>
      <c r="DB46" s="1"/>
      <c r="DC46" s="1"/>
      <c r="DD46" s="13"/>
    </row>
    <row r="47" spans="1:108" ht="29" x14ac:dyDescent="0.35">
      <c r="A47" s="24" t="s">
        <v>3</v>
      </c>
      <c r="B47" s="21"/>
      <c r="C47" s="1"/>
      <c r="D47" s="1"/>
      <c r="E47" s="1"/>
      <c r="F47" s="13"/>
      <c r="G47" s="12"/>
      <c r="H47" s="1"/>
      <c r="I47" s="1"/>
      <c r="J47" s="13"/>
      <c r="K47" s="12"/>
      <c r="L47" s="1"/>
      <c r="M47" s="1"/>
      <c r="N47" s="13"/>
      <c r="O47" s="12"/>
      <c r="P47" s="1"/>
      <c r="Q47" s="1"/>
      <c r="R47" s="1"/>
      <c r="S47" s="19"/>
      <c r="T47" s="12"/>
      <c r="U47" s="1"/>
      <c r="V47" s="1"/>
      <c r="W47" s="13"/>
      <c r="X47" s="12"/>
      <c r="Y47" s="1"/>
      <c r="Z47" s="1"/>
      <c r="AA47" s="13"/>
      <c r="AB47" s="12"/>
      <c r="AC47" s="1"/>
      <c r="AD47" s="1"/>
      <c r="AE47" s="1"/>
      <c r="AF47" s="13"/>
      <c r="AG47" s="12"/>
      <c r="AH47" s="1"/>
      <c r="AI47" s="1"/>
      <c r="AJ47" s="13"/>
      <c r="AK47" s="12"/>
      <c r="AL47" s="1"/>
      <c r="AM47" s="1"/>
      <c r="AN47" s="1"/>
      <c r="AO47" s="13"/>
      <c r="AP47" s="12"/>
      <c r="AQ47" s="1"/>
      <c r="AR47" s="1"/>
      <c r="AS47" s="13"/>
      <c r="AT47" s="12"/>
      <c r="AU47" s="1"/>
      <c r="AV47" s="1"/>
      <c r="AW47" s="13"/>
      <c r="AX47" s="12"/>
      <c r="AY47" s="1"/>
      <c r="AZ47" s="1"/>
      <c r="BA47" s="1"/>
      <c r="BB47" s="13"/>
      <c r="BD47" s="12"/>
      <c r="BE47" s="1"/>
      <c r="BF47" s="1"/>
      <c r="BG47" s="1"/>
      <c r="BH47" s="13"/>
      <c r="BI47" s="12"/>
      <c r="BJ47" s="1"/>
      <c r="BK47" s="1"/>
      <c r="BL47" s="13"/>
      <c r="BM47" s="12"/>
      <c r="BN47" s="1"/>
      <c r="BO47" s="1"/>
      <c r="BP47" s="13"/>
      <c r="BQ47" s="12"/>
      <c r="BR47" s="1"/>
      <c r="BS47" s="1"/>
      <c r="BT47" s="1"/>
      <c r="BU47" s="13"/>
      <c r="BV47" s="12"/>
      <c r="BW47" s="1"/>
      <c r="BX47" s="1"/>
      <c r="BY47" s="13"/>
      <c r="BZ47" s="12"/>
      <c r="CA47" s="1"/>
      <c r="CB47" s="1"/>
      <c r="CC47" s="13"/>
      <c r="CD47" s="12"/>
      <c r="CE47" s="1"/>
      <c r="CF47" s="1"/>
      <c r="CG47" s="1"/>
      <c r="CH47" s="13"/>
      <c r="CI47" s="12"/>
      <c r="CJ47" s="1"/>
      <c r="CK47" s="1"/>
      <c r="CL47" s="13"/>
      <c r="CM47" s="12"/>
      <c r="CN47" s="1"/>
      <c r="CO47" s="1"/>
      <c r="CP47" s="1"/>
      <c r="CQ47" s="13"/>
      <c r="CR47" s="12"/>
      <c r="CS47" s="1"/>
      <c r="CT47" s="1"/>
      <c r="CU47" s="13"/>
      <c r="CV47" s="12"/>
      <c r="CW47" s="1"/>
      <c r="CX47" s="1"/>
      <c r="CY47" s="13"/>
      <c r="CZ47" s="12"/>
      <c r="DA47" s="1"/>
      <c r="DB47" s="1"/>
      <c r="DC47" s="1"/>
      <c r="DD47" s="13"/>
    </row>
    <row r="48" spans="1:108" ht="43.5" x14ac:dyDescent="0.35">
      <c r="A48" s="24" t="s">
        <v>178</v>
      </c>
      <c r="B48" s="21"/>
      <c r="C48" s="1"/>
      <c r="D48" s="1"/>
      <c r="E48" s="1"/>
      <c r="F48" s="13"/>
      <c r="G48" s="12"/>
      <c r="H48" s="1"/>
      <c r="I48" s="1"/>
      <c r="J48" s="13"/>
      <c r="K48" s="12"/>
      <c r="L48" s="1"/>
      <c r="M48" s="1"/>
      <c r="N48" s="13"/>
      <c r="O48" s="12"/>
      <c r="P48" s="1"/>
      <c r="Q48" s="1"/>
      <c r="R48" s="1"/>
      <c r="S48" s="13"/>
      <c r="T48" s="18"/>
      <c r="U48" s="1"/>
      <c r="V48" s="1"/>
      <c r="W48" s="13"/>
      <c r="X48" s="12"/>
      <c r="Y48" s="1"/>
      <c r="Z48" s="1"/>
      <c r="AA48" s="13"/>
      <c r="AB48" s="12"/>
      <c r="AC48" s="1"/>
      <c r="AD48" s="1"/>
      <c r="AE48" s="1"/>
      <c r="AF48" s="13"/>
      <c r="AG48" s="12"/>
      <c r="AH48" s="1"/>
      <c r="AI48" s="1"/>
      <c r="AJ48" s="13"/>
      <c r="AK48" s="12"/>
      <c r="AL48" s="1"/>
      <c r="AM48" s="1"/>
      <c r="AN48" s="1"/>
      <c r="AO48" s="13"/>
      <c r="AP48" s="12"/>
      <c r="AQ48" s="1"/>
      <c r="AR48" s="1"/>
      <c r="AS48" s="13"/>
      <c r="AT48" s="12"/>
      <c r="AU48" s="1"/>
      <c r="AV48" s="1"/>
      <c r="AW48" s="13"/>
      <c r="AX48" s="12"/>
      <c r="AY48" s="1"/>
      <c r="AZ48" s="1"/>
      <c r="BA48" s="1"/>
      <c r="BB48" s="13"/>
      <c r="BD48" s="12"/>
      <c r="BE48" s="1"/>
      <c r="BF48" s="1"/>
      <c r="BG48" s="1"/>
      <c r="BH48" s="13"/>
      <c r="BI48" s="12"/>
      <c r="BJ48" s="1"/>
      <c r="BK48" s="1"/>
      <c r="BL48" s="13"/>
      <c r="BM48" s="12"/>
      <c r="BN48" s="1"/>
      <c r="BO48" s="1"/>
      <c r="BP48" s="13"/>
      <c r="BQ48" s="12"/>
      <c r="BR48" s="1"/>
      <c r="BS48" s="1"/>
      <c r="BT48" s="1"/>
      <c r="BU48" s="13"/>
      <c r="BV48" s="12"/>
      <c r="BW48" s="1"/>
      <c r="BX48" s="1"/>
      <c r="BY48" s="13"/>
      <c r="BZ48" s="12"/>
      <c r="CA48" s="1"/>
      <c r="CB48" s="1"/>
      <c r="CC48" s="13"/>
      <c r="CD48" s="12"/>
      <c r="CE48" s="1"/>
      <c r="CF48" s="1"/>
      <c r="CG48" s="1"/>
      <c r="CH48" s="13"/>
      <c r="CI48" s="12"/>
      <c r="CJ48" s="1"/>
      <c r="CK48" s="1"/>
      <c r="CL48" s="13"/>
      <c r="CM48" s="12"/>
      <c r="CN48" s="1"/>
      <c r="CO48" s="1"/>
      <c r="CP48" s="1"/>
      <c r="CQ48" s="13"/>
      <c r="CR48" s="12"/>
      <c r="CS48" s="1"/>
      <c r="CT48" s="1"/>
      <c r="CU48" s="13"/>
      <c r="CV48" s="12"/>
      <c r="CW48" s="1"/>
      <c r="CX48" s="1"/>
      <c r="CY48" s="13"/>
      <c r="CZ48" s="12"/>
      <c r="DA48" s="1"/>
      <c r="DB48" s="1"/>
      <c r="DC48" s="1"/>
      <c r="DD48" s="13"/>
    </row>
    <row r="49" spans="1:108" ht="58" x14ac:dyDescent="0.35">
      <c r="A49" s="24" t="s">
        <v>179</v>
      </c>
      <c r="B49" s="21"/>
      <c r="C49" s="1"/>
      <c r="D49" s="1"/>
      <c r="E49" s="1"/>
      <c r="F49" s="13"/>
      <c r="G49" s="12"/>
      <c r="H49" s="3"/>
      <c r="I49" s="1"/>
      <c r="J49" s="13"/>
      <c r="K49" s="12"/>
      <c r="L49" s="1"/>
      <c r="M49" s="1"/>
      <c r="N49" s="13"/>
      <c r="O49" s="12"/>
      <c r="P49" s="1"/>
      <c r="Q49" s="1"/>
      <c r="R49" s="1"/>
      <c r="S49" s="13"/>
      <c r="T49" s="12"/>
      <c r="U49" s="1"/>
      <c r="V49" s="1"/>
      <c r="W49" s="13"/>
      <c r="X49" s="12"/>
      <c r="Y49" s="1"/>
      <c r="Z49" s="1"/>
      <c r="AA49" s="13"/>
      <c r="AB49" s="12"/>
      <c r="AC49" s="1"/>
      <c r="AD49" s="1"/>
      <c r="AE49" s="1"/>
      <c r="AF49" s="13"/>
      <c r="AG49" s="12"/>
      <c r="AH49" s="1"/>
      <c r="AI49" s="1"/>
      <c r="AJ49" s="13"/>
      <c r="AK49" s="12"/>
      <c r="AL49" s="1"/>
      <c r="AM49" s="1"/>
      <c r="AN49" s="1"/>
      <c r="AO49" s="13"/>
      <c r="AP49" s="12"/>
      <c r="AQ49" s="1"/>
      <c r="AR49" s="1"/>
      <c r="AS49" s="13"/>
      <c r="AT49" s="12"/>
      <c r="AU49" s="1"/>
      <c r="AV49" s="1"/>
      <c r="AW49" s="13"/>
      <c r="AX49" s="12"/>
      <c r="AY49" s="1"/>
      <c r="AZ49" s="1"/>
      <c r="BA49" s="1"/>
      <c r="BB49" s="13"/>
      <c r="BD49" s="12"/>
      <c r="BE49" s="1"/>
      <c r="BF49" s="1"/>
      <c r="BG49" s="1"/>
      <c r="BH49" s="13"/>
      <c r="BI49" s="12"/>
      <c r="BJ49" s="1"/>
      <c r="BK49" s="1"/>
      <c r="BL49" s="13"/>
      <c r="BM49" s="12"/>
      <c r="BN49" s="1"/>
      <c r="BO49" s="1"/>
      <c r="BP49" s="13"/>
      <c r="BQ49" s="12"/>
      <c r="BR49" s="1"/>
      <c r="BS49" s="1"/>
      <c r="BT49" s="1"/>
      <c r="BU49" s="13"/>
      <c r="BV49" s="12"/>
      <c r="BW49" s="1"/>
      <c r="BX49" s="1"/>
      <c r="BY49" s="13"/>
      <c r="BZ49" s="12"/>
      <c r="CA49" s="1"/>
      <c r="CB49" s="1"/>
      <c r="CC49" s="13"/>
      <c r="CD49" s="12"/>
      <c r="CE49" s="1"/>
      <c r="CF49" s="1"/>
      <c r="CG49" s="1"/>
      <c r="CH49" s="13"/>
      <c r="CI49" s="12"/>
      <c r="CJ49" s="1"/>
      <c r="CK49" s="1"/>
      <c r="CL49" s="13"/>
      <c r="CM49" s="12"/>
      <c r="CN49" s="1"/>
      <c r="CO49" s="1"/>
      <c r="CP49" s="1"/>
      <c r="CQ49" s="13"/>
      <c r="CR49" s="12"/>
      <c r="CS49" s="1"/>
      <c r="CT49" s="1"/>
      <c r="CU49" s="13"/>
      <c r="CV49" s="12"/>
      <c r="CW49" s="1"/>
      <c r="CX49" s="1"/>
      <c r="CY49" s="13"/>
      <c r="CZ49" s="12"/>
      <c r="DA49" s="1"/>
      <c r="DB49" s="1"/>
      <c r="DC49" s="1"/>
      <c r="DD49" s="13"/>
    </row>
    <row r="50" spans="1:108" ht="29" x14ac:dyDescent="0.35">
      <c r="A50" s="24" t="s">
        <v>139</v>
      </c>
      <c r="B50" s="21"/>
      <c r="C50" s="1"/>
      <c r="D50" s="1"/>
      <c r="E50" s="1"/>
      <c r="F50" s="13"/>
      <c r="G50" s="12"/>
      <c r="H50" s="1"/>
      <c r="I50" s="1"/>
      <c r="J50" s="13"/>
      <c r="K50" s="12"/>
      <c r="L50" s="1"/>
      <c r="M50" s="3"/>
      <c r="N50" s="13"/>
      <c r="O50" s="12"/>
      <c r="P50" s="1"/>
      <c r="Q50" s="1"/>
      <c r="R50" s="1"/>
      <c r="S50" s="13"/>
      <c r="T50" s="12"/>
      <c r="U50" s="1"/>
      <c r="V50" s="1"/>
      <c r="W50" s="13"/>
      <c r="X50" s="12"/>
      <c r="Y50" s="1"/>
      <c r="Z50" s="1"/>
      <c r="AA50" s="13"/>
      <c r="AB50" s="12"/>
      <c r="AC50" s="1"/>
      <c r="AD50" s="1"/>
      <c r="AE50" s="1"/>
      <c r="AF50" s="13"/>
      <c r="AG50" s="12"/>
      <c r="AH50" s="1"/>
      <c r="AI50" s="1"/>
      <c r="AJ50" s="13"/>
      <c r="AK50" s="12"/>
      <c r="AL50" s="1"/>
      <c r="AM50" s="1"/>
      <c r="AN50" s="1"/>
      <c r="AO50" s="13"/>
      <c r="AP50" s="12"/>
      <c r="AQ50" s="1"/>
      <c r="AR50" s="1"/>
      <c r="AS50" s="13"/>
      <c r="AT50" s="12"/>
      <c r="AU50" s="1"/>
      <c r="AV50" s="1"/>
      <c r="AW50" s="13"/>
      <c r="AX50" s="12"/>
      <c r="AY50" s="1"/>
      <c r="AZ50" s="1"/>
      <c r="BA50" s="1"/>
      <c r="BB50" s="13"/>
      <c r="BD50" s="12"/>
      <c r="BE50" s="1"/>
      <c r="BF50" s="1"/>
      <c r="BG50" s="1"/>
      <c r="BH50" s="13"/>
      <c r="BI50" s="12"/>
      <c r="BJ50" s="1"/>
      <c r="BK50" s="1"/>
      <c r="BL50" s="13"/>
      <c r="BM50" s="12"/>
      <c r="BN50" s="1"/>
      <c r="BO50" s="1"/>
      <c r="BP50" s="13"/>
      <c r="BQ50" s="12"/>
      <c r="BR50" s="1"/>
      <c r="BS50" s="1"/>
      <c r="BT50" s="1"/>
      <c r="BU50" s="13"/>
      <c r="BV50" s="12"/>
      <c r="BW50" s="1"/>
      <c r="BX50" s="1"/>
      <c r="BY50" s="13"/>
      <c r="BZ50" s="12"/>
      <c r="CA50" s="1"/>
      <c r="CB50" s="1"/>
      <c r="CC50" s="13"/>
      <c r="CD50" s="12"/>
      <c r="CE50" s="1"/>
      <c r="CF50" s="1"/>
      <c r="CG50" s="1"/>
      <c r="CH50" s="13"/>
      <c r="CI50" s="12"/>
      <c r="CJ50" s="1"/>
      <c r="CK50" s="1"/>
      <c r="CL50" s="13"/>
      <c r="CM50" s="12"/>
      <c r="CN50" s="1"/>
      <c r="CO50" s="1"/>
      <c r="CP50" s="1"/>
      <c r="CQ50" s="13"/>
      <c r="CR50" s="12"/>
      <c r="CS50" s="1"/>
      <c r="CT50" s="1"/>
      <c r="CU50" s="13"/>
      <c r="CV50" s="12"/>
      <c r="CW50" s="1"/>
      <c r="CX50" s="1"/>
      <c r="CY50" s="13"/>
      <c r="CZ50" s="12"/>
      <c r="DA50" s="1"/>
      <c r="DB50" s="1"/>
      <c r="DC50" s="1"/>
      <c r="DD50" s="13"/>
    </row>
    <row r="51" spans="1:108" ht="43.5" x14ac:dyDescent="0.35">
      <c r="A51" s="24" t="s">
        <v>140</v>
      </c>
      <c r="B51" s="21"/>
      <c r="C51" s="1"/>
      <c r="D51" s="1"/>
      <c r="E51" s="1"/>
      <c r="F51" s="13"/>
      <c r="G51" s="12"/>
      <c r="H51" s="1"/>
      <c r="I51" s="1"/>
      <c r="J51" s="13"/>
      <c r="K51" s="12"/>
      <c r="L51" s="1"/>
      <c r="M51" s="1"/>
      <c r="N51" s="13"/>
      <c r="O51" s="18"/>
      <c r="P51" s="1"/>
      <c r="Q51" s="1"/>
      <c r="R51" s="1"/>
      <c r="S51" s="13"/>
      <c r="T51" s="12"/>
      <c r="U51" s="1"/>
      <c r="V51" s="1"/>
      <c r="W51" s="13"/>
      <c r="X51" s="12"/>
      <c r="Y51" s="1"/>
      <c r="Z51" s="1"/>
      <c r="AA51" s="13"/>
      <c r="AB51" s="12"/>
      <c r="AC51" s="1"/>
      <c r="AD51" s="1"/>
      <c r="AE51" s="1"/>
      <c r="AF51" s="13"/>
      <c r="AG51" s="12"/>
      <c r="AH51" s="1"/>
      <c r="AI51" s="1"/>
      <c r="AJ51" s="13"/>
      <c r="AK51" s="12"/>
      <c r="AL51" s="1"/>
      <c r="AM51" s="1"/>
      <c r="AN51" s="1"/>
      <c r="AO51" s="13"/>
      <c r="AP51" s="12"/>
      <c r="AQ51" s="1"/>
      <c r="AR51" s="1"/>
      <c r="AS51" s="13"/>
      <c r="AT51" s="12"/>
      <c r="AU51" s="1"/>
      <c r="AV51" s="1"/>
      <c r="AW51" s="13"/>
      <c r="AX51" s="12"/>
      <c r="AY51" s="1"/>
      <c r="AZ51" s="1"/>
      <c r="BA51" s="1"/>
      <c r="BB51" s="13"/>
      <c r="BD51" s="12"/>
      <c r="BE51" s="1"/>
      <c r="BF51" s="1"/>
      <c r="BG51" s="1"/>
      <c r="BH51" s="13"/>
      <c r="BI51" s="12"/>
      <c r="BJ51" s="1"/>
      <c r="BK51" s="1"/>
      <c r="BL51" s="13"/>
      <c r="BM51" s="12"/>
      <c r="BN51" s="1"/>
      <c r="BO51" s="1"/>
      <c r="BP51" s="13"/>
      <c r="BQ51" s="12"/>
      <c r="BR51" s="1"/>
      <c r="BS51" s="1"/>
      <c r="BT51" s="1"/>
      <c r="BU51" s="13"/>
      <c r="BV51" s="12"/>
      <c r="BW51" s="1"/>
      <c r="BX51" s="1"/>
      <c r="BY51" s="13"/>
      <c r="BZ51" s="12"/>
      <c r="CA51" s="1"/>
      <c r="CB51" s="1"/>
      <c r="CC51" s="13"/>
      <c r="CD51" s="12"/>
      <c r="CE51" s="1"/>
      <c r="CF51" s="1"/>
      <c r="CG51" s="1"/>
      <c r="CH51" s="13"/>
      <c r="CI51" s="12"/>
      <c r="CJ51" s="1"/>
      <c r="CK51" s="1"/>
      <c r="CL51" s="13"/>
      <c r="CM51" s="12"/>
      <c r="CN51" s="1"/>
      <c r="CO51" s="1"/>
      <c r="CP51" s="1"/>
      <c r="CQ51" s="13"/>
      <c r="CR51" s="12"/>
      <c r="CS51" s="1"/>
      <c r="CT51" s="1"/>
      <c r="CU51" s="13"/>
      <c r="CV51" s="12"/>
      <c r="CW51" s="1"/>
      <c r="CX51" s="1"/>
      <c r="CY51" s="13"/>
      <c r="CZ51" s="12"/>
      <c r="DA51" s="1"/>
      <c r="DB51" s="1"/>
      <c r="DC51" s="1"/>
      <c r="DD51" s="13"/>
    </row>
    <row r="52" spans="1:108" ht="43.5" x14ac:dyDescent="0.35">
      <c r="A52" s="24" t="s">
        <v>141</v>
      </c>
      <c r="B52" s="21"/>
      <c r="C52" s="1"/>
      <c r="D52" s="1"/>
      <c r="E52" s="1"/>
      <c r="F52" s="13"/>
      <c r="G52" s="12"/>
      <c r="H52" s="1"/>
      <c r="I52" s="1"/>
      <c r="J52" s="13"/>
      <c r="K52" s="18"/>
      <c r="L52" s="1"/>
      <c r="M52" s="1"/>
      <c r="N52" s="13"/>
      <c r="O52" s="12"/>
      <c r="P52" s="1"/>
      <c r="Q52" s="1"/>
      <c r="R52" s="1"/>
      <c r="S52" s="13"/>
      <c r="T52" s="12"/>
      <c r="U52" s="1"/>
      <c r="V52" s="1"/>
      <c r="W52" s="13"/>
      <c r="X52" s="12"/>
      <c r="Y52" s="1"/>
      <c r="Z52" s="1"/>
      <c r="AA52" s="13"/>
      <c r="AB52" s="12"/>
      <c r="AC52" s="1"/>
      <c r="AD52" s="1"/>
      <c r="AE52" s="1"/>
      <c r="AF52" s="13"/>
      <c r="AG52" s="12"/>
      <c r="AH52" s="1"/>
      <c r="AI52" s="1"/>
      <c r="AJ52" s="13"/>
      <c r="AK52" s="12"/>
      <c r="AL52" s="1"/>
      <c r="AM52" s="1"/>
      <c r="AN52" s="1"/>
      <c r="AO52" s="13"/>
      <c r="AP52" s="12"/>
      <c r="AQ52" s="1"/>
      <c r="AR52" s="1"/>
      <c r="AS52" s="13"/>
      <c r="AT52" s="12"/>
      <c r="AU52" s="1"/>
      <c r="AV52" s="1"/>
      <c r="AW52" s="13"/>
      <c r="AX52" s="12"/>
      <c r="AY52" s="1"/>
      <c r="AZ52" s="1"/>
      <c r="BA52" s="1"/>
      <c r="BB52" s="13"/>
      <c r="BD52" s="12"/>
      <c r="BE52" s="1"/>
      <c r="BF52" s="1"/>
      <c r="BG52" s="1"/>
      <c r="BH52" s="13"/>
      <c r="BI52" s="12"/>
      <c r="BJ52" s="1"/>
      <c r="BK52" s="1"/>
      <c r="BL52" s="13"/>
      <c r="BM52" s="12"/>
      <c r="BN52" s="1"/>
      <c r="BO52" s="1"/>
      <c r="BP52" s="13"/>
      <c r="BQ52" s="12"/>
      <c r="BR52" s="1"/>
      <c r="BS52" s="1"/>
      <c r="BT52" s="1"/>
      <c r="BU52" s="13"/>
      <c r="BV52" s="12"/>
      <c r="BW52" s="1"/>
      <c r="BX52" s="1"/>
      <c r="BY52" s="13"/>
      <c r="BZ52" s="12"/>
      <c r="CA52" s="1"/>
      <c r="CB52" s="1"/>
      <c r="CC52" s="13"/>
      <c r="CD52" s="12"/>
      <c r="CE52" s="1"/>
      <c r="CF52" s="1"/>
      <c r="CG52" s="1"/>
      <c r="CH52" s="13"/>
      <c r="CI52" s="12"/>
      <c r="CJ52" s="1"/>
      <c r="CK52" s="1"/>
      <c r="CL52" s="13"/>
      <c r="CM52" s="12"/>
      <c r="CN52" s="1"/>
      <c r="CO52" s="1"/>
      <c r="CP52" s="1"/>
      <c r="CQ52" s="13"/>
      <c r="CR52" s="12"/>
      <c r="CS52" s="1"/>
      <c r="CT52" s="1"/>
      <c r="CU52" s="13"/>
      <c r="CV52" s="12"/>
      <c r="CW52" s="1"/>
      <c r="CX52" s="1"/>
      <c r="CY52" s="13"/>
      <c r="CZ52" s="12"/>
      <c r="DA52" s="1"/>
      <c r="DB52" s="1"/>
      <c r="DC52" s="1"/>
      <c r="DD52" s="13"/>
    </row>
    <row r="53" spans="1:108" ht="29" x14ac:dyDescent="0.35">
      <c r="A53" s="24" t="s">
        <v>38</v>
      </c>
      <c r="B53" s="21"/>
      <c r="C53" s="1"/>
      <c r="D53" s="1"/>
      <c r="E53" s="1"/>
      <c r="F53" s="13"/>
      <c r="G53" s="12"/>
      <c r="H53" s="1"/>
      <c r="I53" s="1"/>
      <c r="J53" s="13"/>
      <c r="K53" s="12"/>
      <c r="L53" s="1"/>
      <c r="M53" s="1"/>
      <c r="N53" s="13"/>
      <c r="O53" s="12"/>
      <c r="P53" s="1"/>
      <c r="Q53" s="3"/>
      <c r="R53" s="1"/>
      <c r="S53" s="13"/>
      <c r="T53" s="12"/>
      <c r="U53" s="1"/>
      <c r="V53" s="1"/>
      <c r="W53" s="13"/>
      <c r="X53" s="12"/>
      <c r="Y53" s="1"/>
      <c r="Z53" s="1"/>
      <c r="AA53" s="13"/>
      <c r="AB53" s="12"/>
      <c r="AC53" s="1"/>
      <c r="AD53" s="1"/>
      <c r="AE53" s="1"/>
      <c r="AF53" s="13"/>
      <c r="AG53" s="12"/>
      <c r="AH53" s="1"/>
      <c r="AI53" s="1"/>
      <c r="AJ53" s="13"/>
      <c r="AK53" s="12"/>
      <c r="AL53" s="1"/>
      <c r="AM53" s="1"/>
      <c r="AN53" s="1"/>
      <c r="AO53" s="13"/>
      <c r="AP53" s="12"/>
      <c r="AQ53" s="1"/>
      <c r="AR53" s="1"/>
      <c r="AS53" s="13"/>
      <c r="AT53" s="12"/>
      <c r="AU53" s="1"/>
      <c r="AV53" s="1"/>
      <c r="AW53" s="13"/>
      <c r="AX53" s="12"/>
      <c r="AY53" s="1"/>
      <c r="AZ53" s="1"/>
      <c r="BA53" s="1"/>
      <c r="BB53" s="13"/>
      <c r="BD53" s="12"/>
      <c r="BE53" s="1"/>
      <c r="BF53" s="1"/>
      <c r="BG53" s="1"/>
      <c r="BH53" s="13"/>
      <c r="BI53" s="12"/>
      <c r="BJ53" s="1"/>
      <c r="BK53" s="1"/>
      <c r="BL53" s="13"/>
      <c r="BM53" s="12"/>
      <c r="BN53" s="1"/>
      <c r="BO53" s="1"/>
      <c r="BP53" s="13"/>
      <c r="BQ53" s="12"/>
      <c r="BR53" s="1"/>
      <c r="BS53" s="1"/>
      <c r="BT53" s="1"/>
      <c r="BU53" s="13"/>
      <c r="BV53" s="12"/>
      <c r="BW53" s="1"/>
      <c r="BX53" s="1"/>
      <c r="BY53" s="13"/>
      <c r="BZ53" s="12"/>
      <c r="CA53" s="1"/>
      <c r="CB53" s="1"/>
      <c r="CC53" s="13"/>
      <c r="CD53" s="12"/>
      <c r="CE53" s="1"/>
      <c r="CF53" s="1"/>
      <c r="CG53" s="1"/>
      <c r="CH53" s="13"/>
      <c r="CI53" s="12"/>
      <c r="CJ53" s="1"/>
      <c r="CK53" s="1"/>
      <c r="CL53" s="13"/>
      <c r="CM53" s="12"/>
      <c r="CN53" s="1"/>
      <c r="CO53" s="1"/>
      <c r="CP53" s="1"/>
      <c r="CQ53" s="13"/>
      <c r="CR53" s="12"/>
      <c r="CS53" s="1"/>
      <c r="CT53" s="1"/>
      <c r="CU53" s="13"/>
      <c r="CV53" s="12"/>
      <c r="CW53" s="1"/>
      <c r="CX53" s="1"/>
      <c r="CY53" s="13"/>
      <c r="CZ53" s="12"/>
      <c r="DA53" s="1"/>
      <c r="DB53" s="1"/>
      <c r="DC53" s="1"/>
      <c r="DD53" s="13"/>
    </row>
    <row r="54" spans="1:108" ht="43.5" x14ac:dyDescent="0.35">
      <c r="A54" s="24" t="s">
        <v>120</v>
      </c>
      <c r="B54" s="21"/>
      <c r="C54" s="1"/>
      <c r="D54" s="1"/>
      <c r="E54" s="1"/>
      <c r="F54" s="13"/>
      <c r="G54" s="12"/>
      <c r="H54" s="1"/>
      <c r="I54" s="1"/>
      <c r="J54" s="13"/>
      <c r="K54" s="12"/>
      <c r="L54" s="1"/>
      <c r="M54" s="1"/>
      <c r="N54" s="13"/>
      <c r="O54" s="12"/>
      <c r="P54" s="1"/>
      <c r="Q54" s="1"/>
      <c r="R54" s="1"/>
      <c r="S54" s="13"/>
      <c r="T54" s="12"/>
      <c r="U54" s="1"/>
      <c r="V54" s="1"/>
      <c r="W54" s="13"/>
      <c r="X54" s="12"/>
      <c r="Y54" s="1"/>
      <c r="Z54" s="1"/>
      <c r="AA54" s="13"/>
      <c r="AB54" s="12"/>
      <c r="AC54" s="1"/>
      <c r="AD54" s="1"/>
      <c r="AE54" s="1"/>
      <c r="AF54" s="19"/>
      <c r="AG54" s="12"/>
      <c r="AH54" s="1"/>
      <c r="AI54" s="1"/>
      <c r="AJ54" s="13"/>
      <c r="AK54" s="12"/>
      <c r="AL54" s="1"/>
      <c r="AM54" s="1"/>
      <c r="AN54" s="1"/>
      <c r="AO54" s="13"/>
      <c r="AP54" s="12"/>
      <c r="AQ54" s="1"/>
      <c r="AR54" s="1"/>
      <c r="AS54" s="13"/>
      <c r="AT54" s="12"/>
      <c r="AU54" s="1"/>
      <c r="AV54" s="1"/>
      <c r="AW54" s="13"/>
      <c r="AX54" s="12"/>
      <c r="AY54" s="1"/>
      <c r="AZ54" s="1"/>
      <c r="BA54" s="1"/>
      <c r="BB54" s="13"/>
      <c r="BD54" s="12"/>
      <c r="BE54" s="1"/>
      <c r="BF54" s="1"/>
      <c r="BG54" s="1"/>
      <c r="BH54" s="13"/>
      <c r="BI54" s="12"/>
      <c r="BJ54" s="1"/>
      <c r="BK54" s="1"/>
      <c r="BL54" s="13"/>
      <c r="BM54" s="12"/>
      <c r="BN54" s="1"/>
      <c r="BO54" s="1"/>
      <c r="BP54" s="13"/>
      <c r="BQ54" s="12"/>
      <c r="BR54" s="1"/>
      <c r="BS54" s="1"/>
      <c r="BT54" s="1"/>
      <c r="BU54" s="13"/>
      <c r="BV54" s="12"/>
      <c r="BW54" s="1"/>
      <c r="BX54" s="1"/>
      <c r="BY54" s="13"/>
      <c r="BZ54" s="12"/>
      <c r="CA54" s="1"/>
      <c r="CB54" s="1"/>
      <c r="CC54" s="13"/>
      <c r="CD54" s="12"/>
      <c r="CE54" s="1"/>
      <c r="CF54" s="1"/>
      <c r="CG54" s="1"/>
      <c r="CH54" s="13"/>
      <c r="CI54" s="12"/>
      <c r="CJ54" s="1"/>
      <c r="CK54" s="1"/>
      <c r="CL54" s="13"/>
      <c r="CM54" s="12"/>
      <c r="CN54" s="1"/>
      <c r="CO54" s="1"/>
      <c r="CP54" s="1"/>
      <c r="CQ54" s="13"/>
      <c r="CR54" s="12"/>
      <c r="CS54" s="1"/>
      <c r="CT54" s="1"/>
      <c r="CU54" s="13"/>
      <c r="CV54" s="12"/>
      <c r="CW54" s="1"/>
      <c r="CX54" s="1"/>
      <c r="CY54" s="13"/>
      <c r="CZ54" s="12"/>
      <c r="DA54" s="1"/>
      <c r="DB54" s="1"/>
      <c r="DC54" s="1"/>
      <c r="DD54" s="13"/>
    </row>
    <row r="55" spans="1:108" x14ac:dyDescent="0.35">
      <c r="A55" s="24" t="s">
        <v>33</v>
      </c>
      <c r="B55" s="21"/>
      <c r="C55" s="1"/>
      <c r="D55" s="1"/>
      <c r="E55" s="1"/>
      <c r="F55" s="13"/>
      <c r="G55" s="12"/>
      <c r="H55" s="1"/>
      <c r="I55" s="1"/>
      <c r="J55" s="13"/>
      <c r="K55" s="12"/>
      <c r="L55" s="1"/>
      <c r="M55" s="1"/>
      <c r="N55" s="13"/>
      <c r="O55" s="12"/>
      <c r="P55" s="1"/>
      <c r="Q55" s="1"/>
      <c r="R55" s="1"/>
      <c r="S55" s="13"/>
      <c r="T55" s="12"/>
      <c r="U55" s="1"/>
      <c r="V55" s="1"/>
      <c r="W55" s="13"/>
      <c r="X55" s="12"/>
      <c r="Y55" s="1"/>
      <c r="Z55" s="1"/>
      <c r="AA55" s="13"/>
      <c r="AB55" s="12"/>
      <c r="AC55" s="1"/>
      <c r="AD55" s="1"/>
      <c r="AE55" s="1"/>
      <c r="AF55" s="13"/>
      <c r="AG55" s="12"/>
      <c r="AH55" s="1"/>
      <c r="AI55" s="1"/>
      <c r="AJ55" s="13"/>
      <c r="AK55" s="12"/>
      <c r="AL55" s="1"/>
      <c r="AM55" s="1"/>
      <c r="AN55" s="1"/>
      <c r="AO55" s="13"/>
      <c r="AP55" s="12"/>
      <c r="AQ55" s="1"/>
      <c r="AR55" s="1"/>
      <c r="AS55" s="13"/>
      <c r="AT55" s="12"/>
      <c r="AU55" s="1"/>
      <c r="AV55" s="1"/>
      <c r="AW55" s="13"/>
      <c r="AX55" s="12"/>
      <c r="AY55" s="1"/>
      <c r="AZ55" s="1"/>
      <c r="BA55" s="1"/>
      <c r="BB55" s="13"/>
      <c r="BD55" s="12"/>
      <c r="BE55" s="1"/>
      <c r="BF55" s="1"/>
      <c r="BG55" s="1"/>
      <c r="BH55" s="13"/>
      <c r="BI55" s="12"/>
      <c r="BJ55" s="1"/>
      <c r="BK55" s="1"/>
      <c r="BL55" s="19"/>
      <c r="BM55" s="12"/>
      <c r="BN55" s="1"/>
      <c r="BO55" s="1"/>
      <c r="BP55" s="13"/>
      <c r="BQ55" s="12"/>
      <c r="BR55" s="1"/>
      <c r="BS55" s="1"/>
      <c r="BT55" s="1"/>
      <c r="BU55" s="13"/>
      <c r="BV55" s="12"/>
      <c r="BW55" s="1"/>
      <c r="BX55" s="1"/>
      <c r="BY55" s="13"/>
      <c r="BZ55" s="12"/>
      <c r="CA55" s="1"/>
      <c r="CB55" s="1"/>
      <c r="CC55" s="13"/>
      <c r="CD55" s="12"/>
      <c r="CE55" s="1"/>
      <c r="CF55" s="1"/>
      <c r="CG55" s="1"/>
      <c r="CH55" s="13"/>
      <c r="CI55" s="12"/>
      <c r="CJ55" s="1"/>
      <c r="CK55" s="1"/>
      <c r="CL55" s="13"/>
      <c r="CM55" s="12"/>
      <c r="CN55" s="1"/>
      <c r="CO55" s="1"/>
      <c r="CP55" s="1"/>
      <c r="CQ55" s="13"/>
      <c r="CR55" s="12"/>
      <c r="CS55" s="1"/>
      <c r="CT55" s="1"/>
      <c r="CU55" s="13"/>
      <c r="CV55" s="12"/>
      <c r="CW55" s="1"/>
      <c r="CX55" s="1"/>
      <c r="CY55" s="13"/>
      <c r="CZ55" s="12"/>
      <c r="DA55" s="1"/>
      <c r="DB55" s="1"/>
      <c r="DC55" s="1"/>
      <c r="DD55" s="13"/>
    </row>
    <row r="56" spans="1:108" ht="29" x14ac:dyDescent="0.35">
      <c r="A56" s="24" t="s">
        <v>34</v>
      </c>
      <c r="B56" s="21"/>
      <c r="C56" s="1"/>
      <c r="D56" s="1"/>
      <c r="E56" s="1"/>
      <c r="F56" s="13"/>
      <c r="G56" s="12"/>
      <c r="H56" s="1"/>
      <c r="I56" s="1"/>
      <c r="J56" s="13"/>
      <c r="K56" s="12"/>
      <c r="L56" s="1"/>
      <c r="M56" s="1"/>
      <c r="N56" s="13"/>
      <c r="O56" s="12"/>
      <c r="P56" s="1"/>
      <c r="Q56" s="1"/>
      <c r="R56" s="1"/>
      <c r="S56" s="13"/>
      <c r="T56" s="12"/>
      <c r="U56" s="1"/>
      <c r="V56" s="1"/>
      <c r="W56" s="13"/>
      <c r="X56" s="12"/>
      <c r="Y56" s="1"/>
      <c r="Z56" s="1"/>
      <c r="AA56" s="13"/>
      <c r="AB56" s="12"/>
      <c r="AC56" s="1"/>
      <c r="AD56" s="1"/>
      <c r="AE56" s="1"/>
      <c r="AF56" s="13"/>
      <c r="AG56" s="12"/>
      <c r="AH56" s="1"/>
      <c r="AI56" s="1"/>
      <c r="AJ56" s="13"/>
      <c r="AK56" s="12"/>
      <c r="AL56" s="1"/>
      <c r="AM56" s="1"/>
      <c r="AN56" s="1"/>
      <c r="AO56" s="13"/>
      <c r="AP56" s="12"/>
      <c r="AQ56" s="1"/>
      <c r="AR56" s="1"/>
      <c r="AS56" s="13"/>
      <c r="AT56" s="12"/>
      <c r="AU56" s="1"/>
      <c r="AV56" s="1"/>
      <c r="AW56" s="13"/>
      <c r="AX56" s="12"/>
      <c r="AY56" s="1"/>
      <c r="AZ56" s="1"/>
      <c r="BA56" s="1"/>
      <c r="BB56" s="13"/>
      <c r="BD56" s="12"/>
      <c r="BE56" s="1"/>
      <c r="BF56" s="1"/>
      <c r="BG56" s="1"/>
      <c r="BH56" s="13"/>
      <c r="BI56" s="12"/>
      <c r="BJ56" s="1"/>
      <c r="BK56" s="1"/>
      <c r="BL56" s="13"/>
      <c r="BM56" s="12"/>
      <c r="BN56" s="1"/>
      <c r="BO56" s="1"/>
      <c r="BP56" s="19"/>
      <c r="BQ56" s="12"/>
      <c r="BR56" s="1"/>
      <c r="BS56" s="1"/>
      <c r="BT56" s="1"/>
      <c r="BU56" s="13"/>
      <c r="BV56" s="12"/>
      <c r="BW56" s="1"/>
      <c r="BX56" s="1"/>
      <c r="BY56" s="13"/>
      <c r="BZ56" s="12"/>
      <c r="CA56" s="1"/>
      <c r="CB56" s="1"/>
      <c r="CC56" s="13"/>
      <c r="CD56" s="12"/>
      <c r="CE56" s="1"/>
      <c r="CF56" s="1"/>
      <c r="CG56" s="1"/>
      <c r="CH56" s="13"/>
      <c r="CI56" s="12"/>
      <c r="CJ56" s="1"/>
      <c r="CK56" s="1"/>
      <c r="CL56" s="13"/>
      <c r="CM56" s="12"/>
      <c r="CN56" s="1"/>
      <c r="CO56" s="1"/>
      <c r="CP56" s="1"/>
      <c r="CQ56" s="13"/>
      <c r="CR56" s="12"/>
      <c r="CS56" s="1"/>
      <c r="CT56" s="1"/>
      <c r="CU56" s="13"/>
      <c r="CV56" s="12"/>
      <c r="CW56" s="1"/>
      <c r="CX56" s="1"/>
      <c r="CY56" s="13"/>
      <c r="CZ56" s="12"/>
      <c r="DA56" s="1"/>
      <c r="DB56" s="1"/>
      <c r="DC56" s="1"/>
      <c r="DD56" s="13"/>
    </row>
    <row r="57" spans="1:108" ht="43.5" x14ac:dyDescent="0.35">
      <c r="A57" s="24" t="s">
        <v>180</v>
      </c>
      <c r="B57" s="21"/>
      <c r="C57" s="1"/>
      <c r="D57" s="1"/>
      <c r="E57" s="1"/>
      <c r="F57" s="13"/>
      <c r="G57" s="12"/>
      <c r="H57" s="1"/>
      <c r="I57" s="1"/>
      <c r="J57" s="13"/>
      <c r="K57" s="12"/>
      <c r="L57" s="1"/>
      <c r="M57" s="3"/>
      <c r="N57" s="13"/>
      <c r="O57" s="12"/>
      <c r="P57" s="1"/>
      <c r="Q57" s="1"/>
      <c r="R57" s="1"/>
      <c r="S57" s="13"/>
      <c r="T57" s="12"/>
      <c r="U57" s="1"/>
      <c r="V57" s="1"/>
      <c r="W57" s="13"/>
      <c r="X57" s="12"/>
      <c r="Y57" s="1"/>
      <c r="Z57" s="3"/>
      <c r="AA57" s="13"/>
      <c r="AB57" s="12"/>
      <c r="AC57" s="1"/>
      <c r="AD57" s="1"/>
      <c r="AE57" s="1"/>
      <c r="AF57" s="13"/>
      <c r="AG57" s="12"/>
      <c r="AH57" s="1"/>
      <c r="AI57" s="1"/>
      <c r="AJ57" s="13"/>
      <c r="AK57" s="12"/>
      <c r="AL57" s="1"/>
      <c r="AM57" s="1"/>
      <c r="AN57" s="3"/>
      <c r="AO57" s="13"/>
      <c r="AP57" s="12"/>
      <c r="AQ57" s="1"/>
      <c r="AR57" s="1"/>
      <c r="AS57" s="13"/>
      <c r="AT57" s="12"/>
      <c r="AU57" s="1"/>
      <c r="AV57" s="1"/>
      <c r="AW57" s="13"/>
      <c r="AX57" s="12"/>
      <c r="AY57" s="3"/>
      <c r="AZ57" s="1"/>
      <c r="BA57" s="1"/>
      <c r="BB57" s="13"/>
      <c r="BD57" s="12"/>
      <c r="BE57" s="1"/>
      <c r="BF57" s="1"/>
      <c r="BG57" s="1"/>
      <c r="BH57" s="13"/>
      <c r="BI57" s="12"/>
      <c r="BJ57" s="1"/>
      <c r="BK57" s="1"/>
      <c r="BL57" s="13"/>
      <c r="BM57" s="12"/>
      <c r="BN57" s="1"/>
      <c r="BO57" s="1"/>
      <c r="BP57" s="13"/>
      <c r="BQ57" s="12"/>
      <c r="BR57" s="1"/>
      <c r="BS57" s="1"/>
      <c r="BT57" s="1"/>
      <c r="BU57" s="13"/>
      <c r="BV57" s="12"/>
      <c r="BW57" s="1"/>
      <c r="BX57" s="1"/>
      <c r="BY57" s="13"/>
      <c r="BZ57" s="12"/>
      <c r="CA57" s="1"/>
      <c r="CB57" s="1"/>
      <c r="CC57" s="13"/>
      <c r="CD57" s="12"/>
      <c r="CE57" s="1"/>
      <c r="CF57" s="1"/>
      <c r="CG57" s="1"/>
      <c r="CH57" s="13"/>
      <c r="CI57" s="12"/>
      <c r="CJ57" s="1"/>
      <c r="CK57" s="1"/>
      <c r="CL57" s="13"/>
      <c r="CM57" s="12"/>
      <c r="CN57" s="1"/>
      <c r="CO57" s="1"/>
      <c r="CP57" s="1"/>
      <c r="CQ57" s="13"/>
      <c r="CR57" s="12"/>
      <c r="CS57" s="1"/>
      <c r="CT57" s="1"/>
      <c r="CU57" s="13"/>
      <c r="CV57" s="12"/>
      <c r="CW57" s="1"/>
      <c r="CX57" s="1"/>
      <c r="CY57" s="13"/>
      <c r="CZ57" s="12"/>
      <c r="DA57" s="1"/>
      <c r="DB57" s="1"/>
      <c r="DC57" s="1"/>
      <c r="DD57" s="13"/>
    </row>
    <row r="58" spans="1:108" ht="58" x14ac:dyDescent="0.35">
      <c r="A58" s="24" t="s">
        <v>2</v>
      </c>
      <c r="B58" s="21"/>
      <c r="C58" s="1"/>
      <c r="D58" s="1"/>
      <c r="E58" s="1"/>
      <c r="F58" s="13"/>
      <c r="G58" s="12"/>
      <c r="H58" s="1"/>
      <c r="I58" s="1"/>
      <c r="J58" s="13"/>
      <c r="K58" s="12"/>
      <c r="L58" s="3"/>
      <c r="M58" s="1"/>
      <c r="N58" s="13"/>
      <c r="O58" s="12"/>
      <c r="P58" s="1"/>
      <c r="Q58" s="1"/>
      <c r="R58" s="1"/>
      <c r="S58" s="13"/>
      <c r="T58" s="12"/>
      <c r="U58" s="1"/>
      <c r="V58" s="1"/>
      <c r="W58" s="13"/>
      <c r="X58" s="12"/>
      <c r="Y58" s="1"/>
      <c r="Z58" s="1"/>
      <c r="AA58" s="13"/>
      <c r="AB58" s="12"/>
      <c r="AC58" s="1"/>
      <c r="AD58" s="1"/>
      <c r="AE58" s="1"/>
      <c r="AF58" s="13"/>
      <c r="AG58" s="12"/>
      <c r="AH58" s="1"/>
      <c r="AI58" s="1"/>
      <c r="AJ58" s="13"/>
      <c r="AK58" s="12"/>
      <c r="AL58" s="1"/>
      <c r="AM58" s="1"/>
      <c r="AN58" s="1"/>
      <c r="AO58" s="13"/>
      <c r="AP58" s="12"/>
      <c r="AQ58" s="1"/>
      <c r="AR58" s="1"/>
      <c r="AS58" s="13"/>
      <c r="AT58" s="12"/>
      <c r="AU58" s="1"/>
      <c r="AV58" s="1"/>
      <c r="AW58" s="13"/>
      <c r="AX58" s="12"/>
      <c r="AY58" s="1"/>
      <c r="AZ58" s="1"/>
      <c r="BA58" s="1"/>
      <c r="BB58" s="13"/>
      <c r="BD58" s="12"/>
      <c r="BE58" s="1"/>
      <c r="BF58" s="1"/>
      <c r="BG58" s="1"/>
      <c r="BH58" s="13"/>
      <c r="BI58" s="12"/>
      <c r="BJ58" s="1"/>
      <c r="BK58" s="1"/>
      <c r="BL58" s="13"/>
      <c r="BM58" s="12"/>
      <c r="BN58" s="1"/>
      <c r="BO58" s="1"/>
      <c r="BP58" s="13"/>
      <c r="BQ58" s="12"/>
      <c r="BR58" s="1"/>
      <c r="BS58" s="1"/>
      <c r="BT58" s="1"/>
      <c r="BU58" s="13"/>
      <c r="BV58" s="12"/>
      <c r="BW58" s="1"/>
      <c r="BX58" s="1"/>
      <c r="BY58" s="13"/>
      <c r="BZ58" s="12"/>
      <c r="CA58" s="1"/>
      <c r="CB58" s="1"/>
      <c r="CC58" s="13"/>
      <c r="CD58" s="12"/>
      <c r="CE58" s="1"/>
      <c r="CF58" s="1"/>
      <c r="CG58" s="1"/>
      <c r="CH58" s="13"/>
      <c r="CI58" s="12"/>
      <c r="CJ58" s="1"/>
      <c r="CK58" s="1"/>
      <c r="CL58" s="13"/>
      <c r="CM58" s="12"/>
      <c r="CN58" s="1"/>
      <c r="CO58" s="1"/>
      <c r="CP58" s="1"/>
      <c r="CQ58" s="13"/>
      <c r="CR58" s="12"/>
      <c r="CS58" s="1"/>
      <c r="CT58" s="1"/>
      <c r="CU58" s="13"/>
      <c r="CV58" s="12"/>
      <c r="CW58" s="1"/>
      <c r="CX58" s="1"/>
      <c r="CY58" s="13"/>
      <c r="CZ58" s="12"/>
      <c r="DA58" s="1"/>
      <c r="DB58" s="1"/>
      <c r="DC58" s="1"/>
      <c r="DD58" s="13"/>
    </row>
    <row r="59" spans="1:108" ht="43.5" x14ac:dyDescent="0.35">
      <c r="A59" s="24" t="s">
        <v>40</v>
      </c>
      <c r="B59" s="21"/>
      <c r="C59" s="1"/>
      <c r="D59" s="1"/>
      <c r="E59" s="1"/>
      <c r="F59" s="13"/>
      <c r="G59" s="12"/>
      <c r="H59" s="1"/>
      <c r="I59" s="1"/>
      <c r="J59" s="13"/>
      <c r="K59" s="12"/>
      <c r="L59" s="1"/>
      <c r="M59" s="1"/>
      <c r="N59" s="13"/>
      <c r="O59" s="18"/>
      <c r="P59" s="3"/>
      <c r="Q59" s="3"/>
      <c r="R59" s="3"/>
      <c r="S59" s="19"/>
      <c r="T59" s="18"/>
      <c r="U59" s="3"/>
      <c r="V59" s="3"/>
      <c r="W59" s="19"/>
      <c r="X59" s="18"/>
      <c r="Y59" s="3"/>
      <c r="Z59" s="3"/>
      <c r="AA59" s="19"/>
      <c r="AB59" s="12"/>
      <c r="AC59" s="1"/>
      <c r="AD59" s="1"/>
      <c r="AE59" s="1"/>
      <c r="AF59" s="13"/>
      <c r="AG59" s="12"/>
      <c r="AH59" s="1"/>
      <c r="AI59" s="1"/>
      <c r="AJ59" s="13"/>
      <c r="AK59" s="12"/>
      <c r="AL59" s="1"/>
      <c r="AM59" s="1"/>
      <c r="AN59" s="1"/>
      <c r="AO59" s="13"/>
      <c r="AP59" s="12"/>
      <c r="AQ59" s="1"/>
      <c r="AR59" s="1"/>
      <c r="AS59" s="13"/>
      <c r="AT59" s="12"/>
      <c r="AU59" s="1"/>
      <c r="AV59" s="1"/>
      <c r="AW59" s="13"/>
      <c r="AX59" s="12"/>
      <c r="AY59" s="1"/>
      <c r="AZ59" s="1"/>
      <c r="BA59" s="1"/>
      <c r="BB59" s="13"/>
      <c r="BD59" s="12"/>
      <c r="BE59" s="1"/>
      <c r="BF59" s="1"/>
      <c r="BG59" s="1"/>
      <c r="BH59" s="13"/>
      <c r="BI59" s="12"/>
      <c r="BJ59" s="1"/>
      <c r="BK59" s="1"/>
      <c r="BL59" s="13"/>
      <c r="BM59" s="12"/>
      <c r="BN59" s="1"/>
      <c r="BO59" s="1"/>
      <c r="BP59" s="13"/>
      <c r="BQ59" s="12"/>
      <c r="BR59" s="1"/>
      <c r="BS59" s="1"/>
      <c r="BT59" s="1"/>
      <c r="BU59" s="13"/>
      <c r="BV59" s="12"/>
      <c r="BW59" s="1"/>
      <c r="BX59" s="1"/>
      <c r="BY59" s="13"/>
      <c r="BZ59" s="12"/>
      <c r="CA59" s="1"/>
      <c r="CB59" s="1"/>
      <c r="CC59" s="13"/>
      <c r="CD59" s="12"/>
      <c r="CE59" s="1"/>
      <c r="CF59" s="1"/>
      <c r="CG59" s="1"/>
      <c r="CH59" s="13"/>
      <c r="CI59" s="12"/>
      <c r="CJ59" s="1"/>
      <c r="CK59" s="1"/>
      <c r="CL59" s="13"/>
      <c r="CM59" s="12"/>
      <c r="CN59" s="1"/>
      <c r="CO59" s="1"/>
      <c r="CP59" s="1"/>
      <c r="CQ59" s="13"/>
      <c r="CR59" s="12"/>
      <c r="CS59" s="1"/>
      <c r="CT59" s="1"/>
      <c r="CU59" s="13"/>
      <c r="CV59" s="12"/>
      <c r="CW59" s="1"/>
      <c r="CX59" s="1"/>
      <c r="CY59" s="13"/>
      <c r="CZ59" s="12"/>
      <c r="DA59" s="1"/>
      <c r="DB59" s="1"/>
      <c r="DC59" s="1"/>
      <c r="DD59" s="13"/>
    </row>
    <row r="60" spans="1:108" ht="43.5" x14ac:dyDescent="0.35">
      <c r="A60" s="24" t="s">
        <v>143</v>
      </c>
      <c r="B60" s="21"/>
      <c r="C60" s="1"/>
      <c r="D60" s="1"/>
      <c r="E60" s="1"/>
      <c r="F60" s="13"/>
      <c r="G60" s="12"/>
      <c r="H60" s="1"/>
      <c r="I60" s="1"/>
      <c r="J60" s="19"/>
      <c r="K60" s="12"/>
      <c r="L60" s="1"/>
      <c r="M60" s="1"/>
      <c r="N60" s="13"/>
      <c r="O60" s="12"/>
      <c r="P60" s="1"/>
      <c r="Q60" s="1"/>
      <c r="R60" s="1"/>
      <c r="S60" s="13"/>
      <c r="T60" s="12"/>
      <c r="U60" s="1"/>
      <c r="V60" s="1"/>
      <c r="W60" s="13"/>
      <c r="X60" s="12"/>
      <c r="Y60" s="1"/>
      <c r="Z60" s="1"/>
      <c r="AA60" s="13"/>
      <c r="AB60" s="12"/>
      <c r="AC60" s="1"/>
      <c r="AD60" s="1"/>
      <c r="AE60" s="1"/>
      <c r="AF60" s="13"/>
      <c r="AG60" s="12"/>
      <c r="AH60" s="1"/>
      <c r="AI60" s="1"/>
      <c r="AJ60" s="13"/>
      <c r="AK60" s="12"/>
      <c r="AL60" s="1"/>
      <c r="AM60" s="1"/>
      <c r="AN60" s="1"/>
      <c r="AO60" s="13"/>
      <c r="AP60" s="12"/>
      <c r="AQ60" s="1"/>
      <c r="AR60" s="1"/>
      <c r="AS60" s="13"/>
      <c r="AT60" s="12"/>
      <c r="AU60" s="1"/>
      <c r="AV60" s="1"/>
      <c r="AW60" s="13"/>
      <c r="AX60" s="12"/>
      <c r="AY60" s="1"/>
      <c r="AZ60" s="1"/>
      <c r="BA60" s="1"/>
      <c r="BB60" s="13"/>
      <c r="BD60" s="12"/>
      <c r="BE60" s="1"/>
      <c r="BF60" s="1"/>
      <c r="BG60" s="1"/>
      <c r="BH60" s="13"/>
      <c r="BI60" s="12"/>
      <c r="BJ60" s="1"/>
      <c r="BK60" s="1"/>
      <c r="BL60" s="13"/>
      <c r="BM60" s="12"/>
      <c r="BN60" s="1"/>
      <c r="BO60" s="1"/>
      <c r="BP60" s="13"/>
      <c r="BQ60" s="12"/>
      <c r="BR60" s="1"/>
      <c r="BS60" s="1"/>
      <c r="BT60" s="1"/>
      <c r="BU60" s="13"/>
      <c r="BV60" s="12"/>
      <c r="BW60" s="1"/>
      <c r="BX60" s="1"/>
      <c r="BY60" s="13"/>
      <c r="BZ60" s="12"/>
      <c r="CA60" s="1"/>
      <c r="CB60" s="1"/>
      <c r="CC60" s="13"/>
      <c r="CD60" s="12"/>
      <c r="CE60" s="1"/>
      <c r="CF60" s="1"/>
      <c r="CG60" s="1"/>
      <c r="CH60" s="13"/>
      <c r="CI60" s="12"/>
      <c r="CJ60" s="1"/>
      <c r="CK60" s="1"/>
      <c r="CL60" s="13"/>
      <c r="CM60" s="12"/>
      <c r="CN60" s="1"/>
      <c r="CO60" s="1"/>
      <c r="CP60" s="1"/>
      <c r="CQ60" s="13"/>
      <c r="CR60" s="12"/>
      <c r="CS60" s="1"/>
      <c r="CT60" s="1"/>
      <c r="CU60" s="13"/>
      <c r="CV60" s="12"/>
      <c r="CW60" s="1"/>
      <c r="CX60" s="1"/>
      <c r="CY60" s="13"/>
      <c r="CZ60" s="12"/>
      <c r="DA60" s="1"/>
      <c r="DB60" s="1"/>
      <c r="DC60" s="1"/>
      <c r="DD60" s="13"/>
    </row>
    <row r="61" spans="1:108" ht="29" x14ac:dyDescent="0.35">
      <c r="A61" s="24" t="s">
        <v>144</v>
      </c>
      <c r="B61" s="21"/>
      <c r="C61" s="1"/>
      <c r="D61" s="1"/>
      <c r="E61" s="1"/>
      <c r="F61" s="13"/>
      <c r="G61" s="12"/>
      <c r="H61" s="1"/>
      <c r="I61" s="1"/>
      <c r="J61" s="13"/>
      <c r="K61" s="18"/>
      <c r="L61" s="1"/>
      <c r="M61" s="1"/>
      <c r="N61" s="13"/>
      <c r="O61" s="12"/>
      <c r="P61" s="1"/>
      <c r="Q61" s="1"/>
      <c r="R61" s="1"/>
      <c r="S61" s="13"/>
      <c r="T61" s="12"/>
      <c r="U61" s="1"/>
      <c r="V61" s="1"/>
      <c r="W61" s="13"/>
      <c r="X61" s="12"/>
      <c r="Y61" s="1"/>
      <c r="Z61" s="1"/>
      <c r="AA61" s="13"/>
      <c r="AB61" s="12"/>
      <c r="AC61" s="1"/>
      <c r="AD61" s="1"/>
      <c r="AE61" s="1"/>
      <c r="AF61" s="13"/>
      <c r="AG61" s="12"/>
      <c r="AH61" s="1"/>
      <c r="AI61" s="1"/>
      <c r="AJ61" s="13"/>
      <c r="AK61" s="12"/>
      <c r="AL61" s="1"/>
      <c r="AM61" s="1"/>
      <c r="AN61" s="1"/>
      <c r="AO61" s="13"/>
      <c r="AP61" s="12"/>
      <c r="AQ61" s="1"/>
      <c r="AR61" s="1"/>
      <c r="AS61" s="13"/>
      <c r="AT61" s="12"/>
      <c r="AU61" s="1"/>
      <c r="AV61" s="1"/>
      <c r="AW61" s="13"/>
      <c r="AX61" s="12"/>
      <c r="AY61" s="1"/>
      <c r="AZ61" s="1"/>
      <c r="BA61" s="1"/>
      <c r="BB61" s="13"/>
      <c r="BD61" s="12"/>
      <c r="BE61" s="1"/>
      <c r="BF61" s="1"/>
      <c r="BG61" s="1"/>
      <c r="BH61" s="13"/>
      <c r="BI61" s="12"/>
      <c r="BJ61" s="1"/>
      <c r="BK61" s="1"/>
      <c r="BL61" s="13"/>
      <c r="BM61" s="12"/>
      <c r="BN61" s="1"/>
      <c r="BO61" s="1"/>
      <c r="BP61" s="13"/>
      <c r="BQ61" s="12"/>
      <c r="BR61" s="1"/>
      <c r="BS61" s="1"/>
      <c r="BT61" s="1"/>
      <c r="BU61" s="13"/>
      <c r="BV61" s="12"/>
      <c r="BW61" s="1"/>
      <c r="BX61" s="1"/>
      <c r="BY61" s="13"/>
      <c r="BZ61" s="12"/>
      <c r="CA61" s="1"/>
      <c r="CB61" s="1"/>
      <c r="CC61" s="13"/>
      <c r="CD61" s="12"/>
      <c r="CE61" s="1"/>
      <c r="CF61" s="1"/>
      <c r="CG61" s="1"/>
      <c r="CH61" s="13"/>
      <c r="CI61" s="12"/>
      <c r="CJ61" s="1"/>
      <c r="CK61" s="1"/>
      <c r="CL61" s="13"/>
      <c r="CM61" s="12"/>
      <c r="CN61" s="1"/>
      <c r="CO61" s="1"/>
      <c r="CP61" s="1"/>
      <c r="CQ61" s="13"/>
      <c r="CR61" s="12"/>
      <c r="CS61" s="1"/>
      <c r="CT61" s="1"/>
      <c r="CU61" s="13"/>
      <c r="CV61" s="12"/>
      <c r="CW61" s="1"/>
      <c r="CX61" s="1"/>
      <c r="CY61" s="13"/>
      <c r="CZ61" s="12"/>
      <c r="DA61" s="1"/>
      <c r="DB61" s="1"/>
      <c r="DC61" s="1"/>
      <c r="DD61" s="13"/>
    </row>
    <row r="62" spans="1:108" ht="58" x14ac:dyDescent="0.35">
      <c r="A62" s="24" t="s">
        <v>145</v>
      </c>
      <c r="B62" s="21"/>
      <c r="C62" s="1"/>
      <c r="D62" s="1"/>
      <c r="E62" s="1"/>
      <c r="F62" s="13"/>
      <c r="G62" s="12"/>
      <c r="H62" s="1"/>
      <c r="I62" s="1"/>
      <c r="J62" s="13"/>
      <c r="K62" s="12"/>
      <c r="L62" s="1"/>
      <c r="M62" s="1"/>
      <c r="N62" s="13"/>
      <c r="O62" s="12"/>
      <c r="P62" s="1"/>
      <c r="Q62" s="1"/>
      <c r="R62" s="1"/>
      <c r="S62" s="13"/>
      <c r="T62" s="12"/>
      <c r="U62" s="1"/>
      <c r="V62" s="1"/>
      <c r="W62" s="13"/>
      <c r="X62" s="18"/>
      <c r="Y62" s="1"/>
      <c r="Z62" s="1"/>
      <c r="AA62" s="13"/>
      <c r="AB62" s="12"/>
      <c r="AC62" s="1"/>
      <c r="AD62" s="1"/>
      <c r="AE62" s="1"/>
      <c r="AF62" s="13"/>
      <c r="AG62" s="12"/>
      <c r="AH62" s="1"/>
      <c r="AI62" s="1"/>
      <c r="AJ62" s="13"/>
      <c r="AK62" s="12"/>
      <c r="AL62" s="1"/>
      <c r="AM62" s="1"/>
      <c r="AN62" s="1"/>
      <c r="AO62" s="13"/>
      <c r="AP62" s="12"/>
      <c r="AQ62" s="1"/>
      <c r="AR62" s="1"/>
      <c r="AS62" s="13"/>
      <c r="AT62" s="12"/>
      <c r="AU62" s="1"/>
      <c r="AV62" s="1"/>
      <c r="AW62" s="13"/>
      <c r="AX62" s="12"/>
      <c r="AY62" s="1"/>
      <c r="AZ62" s="1"/>
      <c r="BA62" s="1"/>
      <c r="BB62" s="13"/>
      <c r="BD62" s="12"/>
      <c r="BE62" s="1"/>
      <c r="BF62" s="1"/>
      <c r="BG62" s="1"/>
      <c r="BH62" s="13"/>
      <c r="BI62" s="12"/>
      <c r="BJ62" s="1"/>
      <c r="BK62" s="1"/>
      <c r="BL62" s="13"/>
      <c r="BM62" s="12"/>
      <c r="BN62" s="1"/>
      <c r="BO62" s="1"/>
      <c r="BP62" s="13"/>
      <c r="BQ62" s="12"/>
      <c r="BR62" s="1"/>
      <c r="BS62" s="1"/>
      <c r="BT62" s="1"/>
      <c r="BU62" s="13"/>
      <c r="BV62" s="12"/>
      <c r="BW62" s="1"/>
      <c r="BX62" s="1"/>
      <c r="BY62" s="13"/>
      <c r="BZ62" s="12"/>
      <c r="CA62" s="1"/>
      <c r="CB62" s="1"/>
      <c r="CC62" s="13"/>
      <c r="CD62" s="12"/>
      <c r="CE62" s="1"/>
      <c r="CF62" s="1"/>
      <c r="CG62" s="1"/>
      <c r="CH62" s="13"/>
      <c r="CI62" s="12"/>
      <c r="CJ62" s="1"/>
      <c r="CK62" s="1"/>
      <c r="CL62" s="13"/>
      <c r="CM62" s="12"/>
      <c r="CN62" s="1"/>
      <c r="CO62" s="1"/>
      <c r="CP62" s="1"/>
      <c r="CQ62" s="13"/>
      <c r="CR62" s="12"/>
      <c r="CS62" s="1"/>
      <c r="CT62" s="1"/>
      <c r="CU62" s="13"/>
      <c r="CV62" s="12"/>
      <c r="CW62" s="1"/>
      <c r="CX62" s="1"/>
      <c r="CY62" s="13"/>
      <c r="CZ62" s="12"/>
      <c r="DA62" s="1"/>
      <c r="DB62" s="1"/>
      <c r="DC62" s="1"/>
      <c r="DD62" s="13"/>
    </row>
    <row r="63" spans="1:108" ht="58" x14ac:dyDescent="0.35">
      <c r="A63" s="24" t="s">
        <v>118</v>
      </c>
      <c r="B63" s="21"/>
      <c r="C63" s="1"/>
      <c r="D63" s="1"/>
      <c r="E63" s="1"/>
      <c r="F63" s="13"/>
      <c r="G63" s="18"/>
      <c r="H63" s="1"/>
      <c r="I63" s="1"/>
      <c r="J63" s="13"/>
      <c r="K63" s="12"/>
      <c r="L63" s="1"/>
      <c r="M63" s="1"/>
      <c r="N63" s="13"/>
      <c r="O63" s="12"/>
      <c r="P63" s="1"/>
      <c r="Q63" s="1"/>
      <c r="R63" s="1"/>
      <c r="S63" s="13"/>
      <c r="T63" s="12"/>
      <c r="U63" s="1"/>
      <c r="V63" s="1"/>
      <c r="W63" s="13"/>
      <c r="X63" s="12"/>
      <c r="Y63" s="1"/>
      <c r="Z63" s="1"/>
      <c r="AA63" s="13"/>
      <c r="AB63" s="12"/>
      <c r="AC63" s="1"/>
      <c r="AD63" s="1"/>
      <c r="AE63" s="1"/>
      <c r="AF63" s="13"/>
      <c r="AG63" s="12"/>
      <c r="AH63" s="1"/>
      <c r="AI63" s="1"/>
      <c r="AJ63" s="13"/>
      <c r="AK63" s="12"/>
      <c r="AL63" s="1"/>
      <c r="AM63" s="1"/>
      <c r="AN63" s="1"/>
      <c r="AO63" s="13"/>
      <c r="AP63" s="12"/>
      <c r="AQ63" s="1"/>
      <c r="AR63" s="1"/>
      <c r="AS63" s="13"/>
      <c r="AT63" s="12"/>
      <c r="AU63" s="1"/>
      <c r="AV63" s="1"/>
      <c r="AW63" s="13"/>
      <c r="AX63" s="12"/>
      <c r="AY63" s="1"/>
      <c r="AZ63" s="1"/>
      <c r="BA63" s="1"/>
      <c r="BB63" s="13"/>
      <c r="BD63" s="12"/>
      <c r="BE63" s="1"/>
      <c r="BF63" s="1"/>
      <c r="BG63" s="1"/>
      <c r="BH63" s="13"/>
      <c r="BI63" s="12"/>
      <c r="BJ63" s="1"/>
      <c r="BK63" s="1"/>
      <c r="BL63" s="13"/>
      <c r="BM63" s="12"/>
      <c r="BN63" s="1"/>
      <c r="BO63" s="1"/>
      <c r="BP63" s="13"/>
      <c r="BQ63" s="12"/>
      <c r="BR63" s="1"/>
      <c r="BS63" s="1"/>
      <c r="BT63" s="1"/>
      <c r="BU63" s="13"/>
      <c r="BV63" s="12"/>
      <c r="BW63" s="1"/>
      <c r="BX63" s="1"/>
      <c r="BY63" s="13"/>
      <c r="BZ63" s="12"/>
      <c r="CA63" s="1"/>
      <c r="CB63" s="1"/>
      <c r="CC63" s="13"/>
      <c r="CD63" s="12"/>
      <c r="CE63" s="1"/>
      <c r="CF63" s="1"/>
      <c r="CG63" s="1"/>
      <c r="CH63" s="13"/>
      <c r="CI63" s="12"/>
      <c r="CJ63" s="1"/>
      <c r="CK63" s="1"/>
      <c r="CL63" s="13"/>
      <c r="CM63" s="12"/>
      <c r="CN63" s="1"/>
      <c r="CO63" s="1"/>
      <c r="CP63" s="1"/>
      <c r="CQ63" s="13"/>
      <c r="CR63" s="12"/>
      <c r="CS63" s="1"/>
      <c r="CT63" s="1"/>
      <c r="CU63" s="13"/>
      <c r="CV63" s="12"/>
      <c r="CW63" s="1"/>
      <c r="CX63" s="1"/>
      <c r="CY63" s="13"/>
      <c r="CZ63" s="12"/>
      <c r="DA63" s="1"/>
      <c r="DB63" s="1"/>
      <c r="DC63" s="1"/>
      <c r="DD63" s="13"/>
    </row>
    <row r="64" spans="1:108" ht="58" x14ac:dyDescent="0.35">
      <c r="A64" s="24" t="s">
        <v>121</v>
      </c>
      <c r="B64" s="21"/>
      <c r="C64" s="1"/>
      <c r="D64" s="1"/>
      <c r="E64" s="1"/>
      <c r="F64" s="13"/>
      <c r="G64" s="12"/>
      <c r="H64" s="1"/>
      <c r="I64" s="1"/>
      <c r="J64" s="13"/>
      <c r="K64" s="18"/>
      <c r="L64" s="1"/>
      <c r="M64" s="1"/>
      <c r="N64" s="13"/>
      <c r="O64" s="12"/>
      <c r="P64" s="1"/>
      <c r="Q64" s="1"/>
      <c r="R64" s="1"/>
      <c r="S64" s="13"/>
      <c r="T64" s="12"/>
      <c r="U64" s="1"/>
      <c r="V64" s="1"/>
      <c r="W64" s="13"/>
      <c r="X64" s="12"/>
      <c r="Y64" s="1"/>
      <c r="Z64" s="1"/>
      <c r="AA64" s="13"/>
      <c r="AB64" s="12"/>
      <c r="AC64" s="1"/>
      <c r="AD64" s="1"/>
      <c r="AE64" s="1"/>
      <c r="AF64" s="13"/>
      <c r="AG64" s="12"/>
      <c r="AH64" s="1"/>
      <c r="AI64" s="1"/>
      <c r="AJ64" s="13"/>
      <c r="AK64" s="12"/>
      <c r="AL64" s="1"/>
      <c r="AM64" s="1"/>
      <c r="AN64" s="1"/>
      <c r="AO64" s="13"/>
      <c r="AP64" s="12"/>
      <c r="AQ64" s="1"/>
      <c r="AR64" s="1"/>
      <c r="AS64" s="13"/>
      <c r="AT64" s="12"/>
      <c r="AU64" s="1"/>
      <c r="AV64" s="1"/>
      <c r="AW64" s="13"/>
      <c r="AX64" s="12"/>
      <c r="AY64" s="1"/>
      <c r="AZ64" s="1"/>
      <c r="BA64" s="1"/>
      <c r="BB64" s="13"/>
      <c r="BD64" s="12"/>
      <c r="BE64" s="1"/>
      <c r="BF64" s="1"/>
      <c r="BG64" s="1"/>
      <c r="BH64" s="13"/>
      <c r="BI64" s="12"/>
      <c r="BJ64" s="1"/>
      <c r="BK64" s="1"/>
      <c r="BL64" s="13"/>
      <c r="BM64" s="12"/>
      <c r="BN64" s="1"/>
      <c r="BO64" s="1"/>
      <c r="BP64" s="13"/>
      <c r="BQ64" s="12"/>
      <c r="BR64" s="1"/>
      <c r="BS64" s="1"/>
      <c r="BT64" s="1"/>
      <c r="BU64" s="13"/>
      <c r="BV64" s="12"/>
      <c r="BW64" s="1"/>
      <c r="BX64" s="1"/>
      <c r="BY64" s="13"/>
      <c r="BZ64" s="12"/>
      <c r="CA64" s="1"/>
      <c r="CB64" s="1"/>
      <c r="CC64" s="13"/>
      <c r="CD64" s="12"/>
      <c r="CE64" s="1"/>
      <c r="CF64" s="1"/>
      <c r="CG64" s="1"/>
      <c r="CH64" s="13"/>
      <c r="CI64" s="12"/>
      <c r="CJ64" s="1"/>
      <c r="CK64" s="1"/>
      <c r="CL64" s="13"/>
      <c r="CM64" s="12"/>
      <c r="CN64" s="1"/>
      <c r="CO64" s="1"/>
      <c r="CP64" s="1"/>
      <c r="CQ64" s="13"/>
      <c r="CR64" s="12"/>
      <c r="CS64" s="1"/>
      <c r="CT64" s="1"/>
      <c r="CU64" s="13"/>
      <c r="CV64" s="12"/>
      <c r="CW64" s="1"/>
      <c r="CX64" s="1"/>
      <c r="CY64" s="13"/>
      <c r="CZ64" s="12"/>
      <c r="DA64" s="1"/>
      <c r="DB64" s="1"/>
      <c r="DC64" s="1"/>
      <c r="DD64" s="13"/>
    </row>
    <row r="65" spans="1:108" x14ac:dyDescent="0.35">
      <c r="A65" s="24" t="s">
        <v>7</v>
      </c>
      <c r="B65" s="22"/>
      <c r="C65" s="3"/>
      <c r="D65" s="3"/>
      <c r="E65" s="3"/>
      <c r="F65" s="19"/>
      <c r="G65" s="18"/>
      <c r="H65" s="3"/>
      <c r="I65" s="3"/>
      <c r="J65" s="19"/>
      <c r="K65" s="18"/>
      <c r="L65" s="3"/>
      <c r="M65" s="3"/>
      <c r="N65" s="19"/>
      <c r="O65" s="18"/>
      <c r="P65" s="3"/>
      <c r="Q65" s="3"/>
      <c r="R65" s="3"/>
      <c r="S65" s="19"/>
      <c r="T65" s="18"/>
      <c r="U65" s="3"/>
      <c r="V65" s="3"/>
      <c r="W65" s="19"/>
      <c r="X65" s="18"/>
      <c r="Y65" s="3"/>
      <c r="Z65" s="3"/>
      <c r="AA65" s="19"/>
      <c r="AB65" s="18"/>
      <c r="AC65" s="3"/>
      <c r="AD65" s="3"/>
      <c r="AE65" s="3"/>
      <c r="AF65" s="19"/>
      <c r="AG65" s="18"/>
      <c r="AH65" s="3"/>
      <c r="AI65" s="3"/>
      <c r="AJ65" s="19"/>
      <c r="AK65" s="18"/>
      <c r="AL65" s="3"/>
      <c r="AM65" s="3"/>
      <c r="AN65" s="3"/>
      <c r="AO65" s="19"/>
      <c r="AP65" s="18"/>
      <c r="AQ65" s="3"/>
      <c r="AR65" s="3"/>
      <c r="AS65" s="19"/>
      <c r="AT65" s="18"/>
      <c r="AU65" s="3"/>
      <c r="AV65" s="3"/>
      <c r="AW65" s="19"/>
      <c r="AX65" s="18"/>
      <c r="AY65" s="3"/>
      <c r="AZ65" s="3"/>
      <c r="BA65" s="3"/>
      <c r="BB65" s="19"/>
      <c r="BD65" s="12"/>
      <c r="BE65" s="1"/>
      <c r="BF65" s="1"/>
      <c r="BG65" s="1"/>
      <c r="BH65" s="13"/>
      <c r="BI65" s="12"/>
      <c r="BJ65" s="1"/>
      <c r="BK65" s="1"/>
      <c r="BL65" s="13"/>
      <c r="BM65" s="12"/>
      <c r="BN65" s="1"/>
      <c r="BO65" s="1"/>
      <c r="BP65" s="13"/>
      <c r="BQ65" s="12"/>
      <c r="BR65" s="1"/>
      <c r="BS65" s="1"/>
      <c r="BT65" s="1"/>
      <c r="BU65" s="13"/>
      <c r="BV65" s="12"/>
      <c r="BW65" s="1"/>
      <c r="BX65" s="1"/>
      <c r="BY65" s="13"/>
      <c r="BZ65" s="12"/>
      <c r="CA65" s="1"/>
      <c r="CB65" s="1"/>
      <c r="CC65" s="13"/>
      <c r="CD65" s="12"/>
      <c r="CE65" s="1"/>
      <c r="CF65" s="1"/>
      <c r="CG65" s="1"/>
      <c r="CH65" s="13"/>
      <c r="CI65" s="12"/>
      <c r="CJ65" s="1"/>
      <c r="CK65" s="1"/>
      <c r="CL65" s="13"/>
      <c r="CM65" s="12"/>
      <c r="CN65" s="1"/>
      <c r="CO65" s="1"/>
      <c r="CP65" s="1"/>
      <c r="CQ65" s="13"/>
      <c r="CR65" s="12"/>
      <c r="CS65" s="1"/>
      <c r="CT65" s="1"/>
      <c r="CU65" s="13"/>
      <c r="CV65" s="12"/>
      <c r="CW65" s="1"/>
      <c r="CX65" s="1"/>
      <c r="CY65" s="13"/>
      <c r="CZ65" s="12"/>
      <c r="DA65" s="1"/>
      <c r="DB65" s="1"/>
      <c r="DC65" s="1"/>
      <c r="DD65" s="13"/>
    </row>
    <row r="66" spans="1:108" x14ac:dyDescent="0.35">
      <c r="A66" s="24" t="s">
        <v>142</v>
      </c>
      <c r="B66" s="22"/>
      <c r="C66" s="3"/>
      <c r="D66" s="3"/>
      <c r="E66" s="3"/>
      <c r="F66" s="19"/>
      <c r="G66" s="18"/>
      <c r="H66" s="3"/>
      <c r="I66" s="3"/>
      <c r="J66" s="19"/>
      <c r="K66" s="18"/>
      <c r="L66" s="3"/>
      <c r="M66" s="3"/>
      <c r="N66" s="19"/>
      <c r="O66" s="18"/>
      <c r="P66" s="3"/>
      <c r="Q66" s="3"/>
      <c r="R66" s="3"/>
      <c r="S66" s="19"/>
      <c r="T66" s="18"/>
      <c r="U66" s="3"/>
      <c r="V66" s="3"/>
      <c r="W66" s="19"/>
      <c r="X66" s="18"/>
      <c r="Y66" s="3"/>
      <c r="Z66" s="3"/>
      <c r="AA66" s="19"/>
      <c r="AB66" s="18"/>
      <c r="AC66" s="3"/>
      <c r="AD66" s="3"/>
      <c r="AE66" s="3"/>
      <c r="AF66" s="19"/>
      <c r="AG66" s="18"/>
      <c r="AH66" s="3"/>
      <c r="AI66" s="3"/>
      <c r="AJ66" s="19"/>
      <c r="AK66" s="18"/>
      <c r="AL66" s="3"/>
      <c r="AM66" s="3"/>
      <c r="AN66" s="3"/>
      <c r="AO66" s="19"/>
      <c r="AP66" s="18"/>
      <c r="AQ66" s="3"/>
      <c r="AR66" s="3"/>
      <c r="AS66" s="19"/>
      <c r="AT66" s="18"/>
      <c r="AU66" s="3"/>
      <c r="AV66" s="3"/>
      <c r="AW66" s="19"/>
      <c r="AX66" s="18"/>
      <c r="AY66" s="3"/>
      <c r="AZ66" s="3"/>
      <c r="BA66" s="3"/>
      <c r="BB66" s="19"/>
      <c r="BD66" s="12"/>
      <c r="BE66" s="1"/>
      <c r="BF66" s="1"/>
      <c r="BG66" s="1"/>
      <c r="BH66" s="13"/>
      <c r="BI66" s="12"/>
      <c r="BJ66" s="1"/>
      <c r="BK66" s="1"/>
      <c r="BL66" s="13"/>
      <c r="BM66" s="12"/>
      <c r="BN66" s="1"/>
      <c r="BO66" s="1"/>
      <c r="BP66" s="13"/>
      <c r="BQ66" s="12"/>
      <c r="BR66" s="1"/>
      <c r="BS66" s="1"/>
      <c r="BT66" s="1"/>
      <c r="BU66" s="13"/>
      <c r="BV66" s="12"/>
      <c r="BW66" s="1"/>
      <c r="BX66" s="1"/>
      <c r="BY66" s="13"/>
      <c r="BZ66" s="12"/>
      <c r="CA66" s="1"/>
      <c r="CB66" s="1"/>
      <c r="CC66" s="13"/>
      <c r="CD66" s="12"/>
      <c r="CE66" s="1"/>
      <c r="CF66" s="1"/>
      <c r="CG66" s="1"/>
      <c r="CH66" s="13"/>
      <c r="CI66" s="12"/>
      <c r="CJ66" s="1"/>
      <c r="CK66" s="1"/>
      <c r="CL66" s="13"/>
      <c r="CM66" s="12"/>
      <c r="CN66" s="1"/>
      <c r="CO66" s="1"/>
      <c r="CP66" s="1"/>
      <c r="CQ66" s="13"/>
      <c r="CR66" s="12"/>
      <c r="CS66" s="1"/>
      <c r="CT66" s="1"/>
      <c r="CU66" s="13"/>
      <c r="CV66" s="12"/>
      <c r="CW66" s="1"/>
      <c r="CX66" s="1"/>
      <c r="CY66" s="13"/>
      <c r="CZ66" s="12"/>
      <c r="DA66" s="1"/>
      <c r="DB66" s="1"/>
      <c r="DC66" s="1"/>
      <c r="DD66" s="13"/>
    </row>
    <row r="67" spans="1:108" ht="29" x14ac:dyDescent="0.35">
      <c r="A67" s="24" t="s">
        <v>70</v>
      </c>
      <c r="B67" s="21"/>
      <c r="C67" s="1"/>
      <c r="D67" s="1"/>
      <c r="E67" s="1"/>
      <c r="F67" s="13"/>
      <c r="G67" s="12"/>
      <c r="H67" s="1"/>
      <c r="I67" s="1"/>
      <c r="J67" s="13"/>
      <c r="K67" s="12"/>
      <c r="L67" s="1"/>
      <c r="M67" s="1"/>
      <c r="N67" s="13"/>
      <c r="O67" s="12"/>
      <c r="P67" s="1"/>
      <c r="Q67" s="1"/>
      <c r="R67" s="1"/>
      <c r="S67" s="19"/>
      <c r="T67" s="12"/>
      <c r="U67" s="1"/>
      <c r="V67" s="1"/>
      <c r="W67" s="13"/>
      <c r="X67" s="12"/>
      <c r="Y67" s="1"/>
      <c r="Z67" s="1"/>
      <c r="AA67" s="13"/>
      <c r="AB67" s="12"/>
      <c r="AC67" s="1"/>
      <c r="AD67" s="1"/>
      <c r="AE67" s="1"/>
      <c r="AF67" s="13"/>
      <c r="AG67" s="12"/>
      <c r="AH67" s="1"/>
      <c r="AI67" s="1"/>
      <c r="AJ67" s="13"/>
      <c r="AK67" s="12"/>
      <c r="AL67" s="1"/>
      <c r="AM67" s="1"/>
      <c r="AN67" s="1"/>
      <c r="AO67" s="13"/>
      <c r="AP67" s="12"/>
      <c r="AQ67" s="1"/>
      <c r="AR67" s="1"/>
      <c r="AS67" s="13"/>
      <c r="AT67" s="12"/>
      <c r="AU67" s="1"/>
      <c r="AV67" s="1"/>
      <c r="AW67" s="13"/>
      <c r="AX67" s="12"/>
      <c r="AY67" s="1"/>
      <c r="AZ67" s="1"/>
      <c r="BA67" s="1"/>
      <c r="BB67" s="13"/>
      <c r="BD67" s="12"/>
      <c r="BE67" s="1"/>
      <c r="BF67" s="1"/>
      <c r="BG67" s="1"/>
      <c r="BH67" s="13"/>
      <c r="BI67" s="12"/>
      <c r="BJ67" s="1"/>
      <c r="BK67" s="1"/>
      <c r="BL67" s="13"/>
      <c r="BM67" s="12"/>
      <c r="BN67" s="1"/>
      <c r="BO67" s="1"/>
      <c r="BP67" s="13"/>
      <c r="BQ67" s="12"/>
      <c r="BR67" s="1"/>
      <c r="BS67" s="1"/>
      <c r="BT67" s="1"/>
      <c r="BU67" s="13"/>
      <c r="BV67" s="12"/>
      <c r="BW67" s="1"/>
      <c r="BX67" s="1"/>
      <c r="BY67" s="13"/>
      <c r="BZ67" s="12"/>
      <c r="CA67" s="1"/>
      <c r="CB67" s="1"/>
      <c r="CC67" s="13"/>
      <c r="CD67" s="12"/>
      <c r="CE67" s="1"/>
      <c r="CF67" s="1"/>
      <c r="CG67" s="1"/>
      <c r="CH67" s="13"/>
      <c r="CI67" s="12"/>
      <c r="CJ67" s="1"/>
      <c r="CK67" s="1"/>
      <c r="CL67" s="13"/>
      <c r="CM67" s="12"/>
      <c r="CN67" s="1"/>
      <c r="CO67" s="1"/>
      <c r="CP67" s="1"/>
      <c r="CQ67" s="13"/>
      <c r="CR67" s="12"/>
      <c r="CS67" s="1"/>
      <c r="CT67" s="1"/>
      <c r="CU67" s="13"/>
      <c r="CV67" s="12"/>
      <c r="CW67" s="1"/>
      <c r="CX67" s="1"/>
      <c r="CY67" s="13"/>
      <c r="CZ67" s="12"/>
      <c r="DA67" s="1"/>
      <c r="DB67" s="1"/>
      <c r="DC67" s="1"/>
      <c r="DD67" s="13"/>
    </row>
    <row r="68" spans="1:108" ht="58" x14ac:dyDescent="0.35">
      <c r="A68" s="24" t="s">
        <v>15</v>
      </c>
      <c r="B68" s="21"/>
      <c r="C68" s="1"/>
      <c r="D68" s="1"/>
      <c r="E68" s="1"/>
      <c r="F68" s="13"/>
      <c r="G68" s="12"/>
      <c r="H68" s="1"/>
      <c r="I68" s="1"/>
      <c r="J68" s="19"/>
      <c r="K68" s="18"/>
      <c r="L68" s="3"/>
      <c r="M68" s="3"/>
      <c r="N68" s="19"/>
      <c r="O68" s="18"/>
      <c r="P68" s="3"/>
      <c r="Q68" s="3"/>
      <c r="R68" s="3"/>
      <c r="S68" s="19"/>
      <c r="T68" s="18"/>
      <c r="U68" s="3"/>
      <c r="V68" s="3"/>
      <c r="W68" s="19"/>
      <c r="X68" s="18"/>
      <c r="Y68" s="3"/>
      <c r="Z68" s="3"/>
      <c r="AA68" s="19"/>
      <c r="AB68" s="18"/>
      <c r="AC68" s="3"/>
      <c r="AD68" s="3"/>
      <c r="AE68" s="3"/>
      <c r="AF68" s="19"/>
      <c r="AG68" s="18"/>
      <c r="AH68" s="3"/>
      <c r="AI68" s="3"/>
      <c r="AJ68" s="19"/>
      <c r="AK68" s="18"/>
      <c r="AL68" s="3"/>
      <c r="AM68" s="3"/>
      <c r="AN68" s="3"/>
      <c r="AO68" s="19"/>
      <c r="AP68" s="18"/>
      <c r="AQ68" s="3"/>
      <c r="AR68" s="3"/>
      <c r="AS68" s="19"/>
      <c r="AT68" s="18"/>
      <c r="AU68" s="3"/>
      <c r="AV68" s="3"/>
      <c r="AW68" s="19"/>
      <c r="AX68" s="18"/>
      <c r="AY68" s="3"/>
      <c r="AZ68" s="3"/>
      <c r="BA68" s="3"/>
      <c r="BB68" s="19"/>
      <c r="BD68" s="12"/>
      <c r="BE68" s="1"/>
      <c r="BF68" s="1"/>
      <c r="BG68" s="1"/>
      <c r="BH68" s="13"/>
      <c r="BI68" s="12"/>
      <c r="BJ68" s="1"/>
      <c r="BK68" s="1"/>
      <c r="BL68" s="13"/>
      <c r="BM68" s="12"/>
      <c r="BN68" s="1"/>
      <c r="BO68" s="1"/>
      <c r="BP68" s="13"/>
      <c r="BQ68" s="12"/>
      <c r="BR68" s="1"/>
      <c r="BS68" s="1"/>
      <c r="BT68" s="1"/>
      <c r="BU68" s="13"/>
      <c r="BV68" s="12"/>
      <c r="BW68" s="1"/>
      <c r="BX68" s="1"/>
      <c r="BY68" s="13"/>
      <c r="BZ68" s="12"/>
      <c r="CA68" s="1"/>
      <c r="CB68" s="1"/>
      <c r="CC68" s="13"/>
      <c r="CD68" s="12"/>
      <c r="CE68" s="1"/>
      <c r="CF68" s="1"/>
      <c r="CG68" s="1"/>
      <c r="CH68" s="13"/>
      <c r="CI68" s="12"/>
      <c r="CJ68" s="1"/>
      <c r="CK68" s="1"/>
      <c r="CL68" s="13"/>
      <c r="CM68" s="12"/>
      <c r="CN68" s="1"/>
      <c r="CO68" s="1"/>
      <c r="CP68" s="1"/>
      <c r="CQ68" s="13"/>
      <c r="CR68" s="12"/>
      <c r="CS68" s="1"/>
      <c r="CT68" s="1"/>
      <c r="CU68" s="13"/>
      <c r="CV68" s="12"/>
      <c r="CW68" s="1"/>
      <c r="CX68" s="1"/>
      <c r="CY68" s="13"/>
      <c r="CZ68" s="12"/>
      <c r="DA68" s="1"/>
      <c r="DB68" s="1"/>
      <c r="DC68" s="1"/>
      <c r="DD68" s="13"/>
    </row>
    <row r="69" spans="1:108" ht="58" x14ac:dyDescent="0.35">
      <c r="A69" s="24" t="s">
        <v>11</v>
      </c>
      <c r="B69" s="21"/>
      <c r="C69" s="1"/>
      <c r="D69" s="1"/>
      <c r="E69" s="1"/>
      <c r="F69" s="13"/>
      <c r="G69" s="12"/>
      <c r="H69" s="1"/>
      <c r="I69" s="1"/>
      <c r="J69" s="13"/>
      <c r="K69" s="12"/>
      <c r="L69" s="1"/>
      <c r="M69" s="1"/>
      <c r="N69" s="13"/>
      <c r="O69" s="18"/>
      <c r="P69" s="1"/>
      <c r="Q69" s="1"/>
      <c r="R69" s="1"/>
      <c r="S69" s="13"/>
      <c r="T69" s="12"/>
      <c r="U69" s="1"/>
      <c r="V69" s="1"/>
      <c r="W69" s="13"/>
      <c r="X69" s="12"/>
      <c r="Y69" s="1"/>
      <c r="Z69" s="1"/>
      <c r="AA69" s="13"/>
      <c r="AB69" s="18"/>
      <c r="AC69" s="1"/>
      <c r="AD69" s="1"/>
      <c r="AE69" s="1"/>
      <c r="AF69" s="13"/>
      <c r="AG69" s="12"/>
      <c r="AH69" s="1"/>
      <c r="AI69" s="1"/>
      <c r="AJ69" s="13"/>
      <c r="AK69" s="12"/>
      <c r="AL69" s="1"/>
      <c r="AM69" s="1"/>
      <c r="AN69" s="1"/>
      <c r="AO69" s="13"/>
      <c r="AP69" s="18"/>
      <c r="AQ69" s="1"/>
      <c r="AR69" s="1"/>
      <c r="AS69" s="13"/>
      <c r="AT69" s="12"/>
      <c r="AU69" s="1"/>
      <c r="AV69" s="1"/>
      <c r="AW69" s="13"/>
      <c r="AX69" s="12"/>
      <c r="AY69" s="1"/>
      <c r="AZ69" s="3"/>
      <c r="BA69" s="1"/>
      <c r="BB69" s="13"/>
      <c r="BD69" s="12"/>
      <c r="BE69" s="1"/>
      <c r="BF69" s="1"/>
      <c r="BG69" s="1"/>
      <c r="BH69" s="13"/>
      <c r="BI69" s="12"/>
      <c r="BJ69" s="1"/>
      <c r="BK69" s="1"/>
      <c r="BL69" s="13"/>
      <c r="BM69" s="12"/>
      <c r="BN69" s="1"/>
      <c r="BO69" s="1"/>
      <c r="BP69" s="13"/>
      <c r="BQ69" s="12"/>
      <c r="BR69" s="1"/>
      <c r="BS69" s="1"/>
      <c r="BT69" s="1"/>
      <c r="BU69" s="13"/>
      <c r="BV69" s="12"/>
      <c r="BW69" s="1"/>
      <c r="BX69" s="1"/>
      <c r="BY69" s="13"/>
      <c r="BZ69" s="12"/>
      <c r="CA69" s="1"/>
      <c r="CB69" s="1"/>
      <c r="CC69" s="13"/>
      <c r="CD69" s="12"/>
      <c r="CE69" s="1"/>
      <c r="CF69" s="1"/>
      <c r="CG69" s="1"/>
      <c r="CH69" s="13"/>
      <c r="CI69" s="12"/>
      <c r="CJ69" s="1"/>
      <c r="CK69" s="1"/>
      <c r="CL69" s="13"/>
      <c r="CM69" s="12"/>
      <c r="CN69" s="1"/>
      <c r="CO69" s="1"/>
      <c r="CP69" s="1"/>
      <c r="CQ69" s="13"/>
      <c r="CR69" s="12"/>
      <c r="CS69" s="1"/>
      <c r="CT69" s="1"/>
      <c r="CU69" s="13"/>
      <c r="CV69" s="12"/>
      <c r="CW69" s="1"/>
      <c r="CX69" s="1"/>
      <c r="CY69" s="13"/>
      <c r="CZ69" s="12"/>
      <c r="DA69" s="1"/>
      <c r="DB69" s="1"/>
      <c r="DC69" s="1"/>
      <c r="DD69" s="13"/>
    </row>
    <row r="70" spans="1:108" ht="43.5" x14ac:dyDescent="0.35">
      <c r="A70" s="24" t="s">
        <v>12</v>
      </c>
      <c r="B70" s="1"/>
      <c r="C70" s="1"/>
      <c r="D70" s="1"/>
      <c r="E70" s="1"/>
      <c r="F70" s="1"/>
      <c r="G70" s="1"/>
      <c r="H70" s="1"/>
      <c r="I70" s="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D70" s="12"/>
      <c r="BE70" s="1"/>
      <c r="BF70" s="1"/>
      <c r="BG70" s="1"/>
      <c r="BH70" s="13"/>
      <c r="BI70" s="12"/>
      <c r="BJ70" s="1"/>
      <c r="BK70" s="1"/>
      <c r="BL70" s="13"/>
      <c r="BM70" s="12"/>
      <c r="BN70" s="1"/>
      <c r="BO70" s="1"/>
      <c r="BP70" s="13"/>
      <c r="BQ70" s="12"/>
      <c r="BR70" s="1"/>
      <c r="BS70" s="1"/>
      <c r="BT70" s="1"/>
      <c r="BU70" s="13"/>
      <c r="BV70" s="12"/>
      <c r="BW70" s="1"/>
      <c r="BX70" s="1"/>
      <c r="BY70" s="13"/>
      <c r="BZ70" s="12"/>
      <c r="CA70" s="1"/>
      <c r="CB70" s="1"/>
      <c r="CC70" s="13"/>
      <c r="CD70" s="12"/>
      <c r="CE70" s="1"/>
      <c r="CF70" s="1"/>
      <c r="CG70" s="1"/>
      <c r="CH70" s="13"/>
      <c r="CI70" s="12"/>
      <c r="CJ70" s="1"/>
      <c r="CK70" s="1"/>
      <c r="CL70" s="13"/>
      <c r="CM70" s="12"/>
      <c r="CN70" s="1"/>
      <c r="CO70" s="1"/>
      <c r="CP70" s="1"/>
      <c r="CQ70" s="13"/>
      <c r="CR70" s="12"/>
      <c r="CS70" s="1"/>
      <c r="CT70" s="1"/>
      <c r="CU70" s="13"/>
      <c r="CV70" s="12"/>
      <c r="CW70" s="1"/>
      <c r="CX70" s="1"/>
      <c r="CY70" s="13"/>
      <c r="CZ70" s="12"/>
      <c r="DA70" s="1"/>
      <c r="DB70" s="1"/>
      <c r="DC70" s="1"/>
      <c r="DD70" s="13"/>
    </row>
    <row r="71" spans="1:108" ht="58" x14ac:dyDescent="0.35">
      <c r="A71" s="24" t="s">
        <v>13</v>
      </c>
      <c r="B71" s="1"/>
      <c r="C71" s="1"/>
      <c r="D71" s="1"/>
      <c r="E71" s="1"/>
      <c r="F71" s="1"/>
      <c r="G71" s="1"/>
      <c r="H71" s="1"/>
      <c r="I71" s="1"/>
      <c r="J71" s="1"/>
      <c r="K71" s="1"/>
      <c r="L71" s="1"/>
      <c r="M71" s="1"/>
      <c r="N71" s="1"/>
      <c r="O71" s="3"/>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D71" s="12"/>
      <c r="BE71" s="1"/>
      <c r="BF71" s="1"/>
      <c r="BG71" s="1"/>
      <c r="BH71" s="13"/>
      <c r="BI71" s="12"/>
      <c r="BJ71" s="1"/>
      <c r="BK71" s="1"/>
      <c r="BL71" s="13"/>
      <c r="BM71" s="12"/>
      <c r="BN71" s="1"/>
      <c r="BO71" s="1"/>
      <c r="BP71" s="13"/>
      <c r="BQ71" s="12"/>
      <c r="BR71" s="1"/>
      <c r="BS71" s="1"/>
      <c r="BT71" s="1"/>
      <c r="BU71" s="13"/>
      <c r="BV71" s="12"/>
      <c r="BW71" s="1"/>
      <c r="BX71" s="1"/>
      <c r="BY71" s="13"/>
      <c r="BZ71" s="12"/>
      <c r="CA71" s="1"/>
      <c r="CB71" s="1"/>
      <c r="CC71" s="13"/>
      <c r="CD71" s="12"/>
      <c r="CE71" s="1"/>
      <c r="CF71" s="1"/>
      <c r="CG71" s="1"/>
      <c r="CH71" s="13"/>
      <c r="CI71" s="12"/>
      <c r="CJ71" s="1"/>
      <c r="CK71" s="1"/>
      <c r="CL71" s="13"/>
      <c r="CM71" s="12"/>
      <c r="CN71" s="1"/>
      <c r="CO71" s="1"/>
      <c r="CP71" s="1"/>
      <c r="CQ71" s="13"/>
      <c r="CR71" s="12"/>
      <c r="CS71" s="1"/>
      <c r="CT71" s="1"/>
      <c r="CU71" s="13"/>
      <c r="CV71" s="12"/>
      <c r="CW71" s="1"/>
      <c r="CX71" s="1"/>
      <c r="CY71" s="13"/>
      <c r="CZ71" s="12"/>
      <c r="DA71" s="1"/>
      <c r="DB71" s="1"/>
      <c r="DC71" s="1"/>
      <c r="DD71" s="13"/>
    </row>
    <row r="72" spans="1:108" ht="29.5" thickBot="1" x14ac:dyDescent="0.4">
      <c r="A72" s="24" t="s">
        <v>14</v>
      </c>
      <c r="B72" s="1"/>
      <c r="C72" s="1"/>
      <c r="D72" s="1"/>
      <c r="E72" s="1"/>
      <c r="F72" s="1"/>
      <c r="G72" s="1"/>
      <c r="H72" s="1"/>
      <c r="I72" s="1"/>
      <c r="J72" s="1"/>
      <c r="K72" s="1"/>
      <c r="L72" s="3"/>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D72" s="14"/>
      <c r="BE72" s="15"/>
      <c r="BF72" s="15"/>
      <c r="BG72" s="15"/>
      <c r="BH72" s="16"/>
      <c r="BI72" s="14"/>
      <c r="BJ72" s="15"/>
      <c r="BK72" s="15"/>
      <c r="BL72" s="16"/>
      <c r="BM72" s="14"/>
      <c r="BN72" s="15"/>
      <c r="BO72" s="15"/>
      <c r="BP72" s="16"/>
      <c r="BQ72" s="14"/>
      <c r="BR72" s="15"/>
      <c r="BS72" s="15"/>
      <c r="BT72" s="15"/>
      <c r="BU72" s="16"/>
      <c r="BV72" s="14"/>
      <c r="BW72" s="15"/>
      <c r="BX72" s="15"/>
      <c r="BY72" s="16"/>
      <c r="BZ72" s="14"/>
      <c r="CA72" s="15"/>
      <c r="CB72" s="15"/>
      <c r="CC72" s="16"/>
      <c r="CD72" s="14"/>
      <c r="CE72" s="15"/>
      <c r="CF72" s="15"/>
      <c r="CG72" s="15"/>
      <c r="CH72" s="16"/>
      <c r="CI72" s="14"/>
      <c r="CJ72" s="15"/>
      <c r="CK72" s="15"/>
      <c r="CL72" s="16"/>
      <c r="CM72" s="14"/>
      <c r="CN72" s="15"/>
      <c r="CO72" s="15"/>
      <c r="CP72" s="15"/>
      <c r="CQ72" s="16"/>
      <c r="CR72" s="14"/>
      <c r="CS72" s="15"/>
      <c r="CT72" s="15"/>
      <c r="CU72" s="16"/>
      <c r="CV72" s="14"/>
      <c r="CW72" s="15"/>
      <c r="CX72" s="15"/>
      <c r="CY72" s="16"/>
      <c r="CZ72" s="14"/>
      <c r="DA72" s="15"/>
      <c r="DB72" s="15"/>
      <c r="DC72" s="15"/>
      <c r="DD72" s="16"/>
    </row>
    <row r="73" spans="1:108" ht="29" x14ac:dyDescent="0.35">
      <c r="A73" s="24" t="s">
        <v>17</v>
      </c>
      <c r="B73" s="1"/>
      <c r="C73" s="1"/>
      <c r="D73" s="1"/>
      <c r="E73" s="1"/>
      <c r="F73" s="1"/>
      <c r="G73" s="1"/>
      <c r="H73" s="1"/>
      <c r="I73" s="1"/>
      <c r="J73" s="3"/>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row>
    <row r="74" spans="1:108" ht="58" x14ac:dyDescent="0.35">
      <c r="A74" s="24" t="s">
        <v>16</v>
      </c>
      <c r="B74" s="1"/>
      <c r="C74" s="1"/>
      <c r="D74" s="1"/>
      <c r="E74" s="1"/>
      <c r="F74" s="1"/>
      <c r="G74" s="1"/>
      <c r="H74" s="1"/>
      <c r="I74" s="1"/>
      <c r="J74" s="1"/>
      <c r="K74" s="1"/>
      <c r="L74" s="1"/>
      <c r="M74" s="1"/>
      <c r="N74" s="1"/>
      <c r="O74" s="1"/>
      <c r="P74" s="1"/>
      <c r="Q74" s="1"/>
      <c r="R74" s="1"/>
      <c r="S74" s="1"/>
      <c r="T74" s="1"/>
      <c r="U74" s="1"/>
      <c r="V74" s="1"/>
      <c r="W74" s="3"/>
      <c r="X74" s="1"/>
      <c r="Y74" s="1"/>
      <c r="Z74" s="1"/>
      <c r="AA74" s="1"/>
      <c r="AB74" s="1"/>
      <c r="AC74" s="1"/>
      <c r="AD74" s="1"/>
      <c r="AE74" s="1"/>
      <c r="AF74" s="1"/>
      <c r="AG74" s="1"/>
      <c r="AH74" s="1"/>
      <c r="AI74" s="1"/>
      <c r="AJ74" s="1"/>
      <c r="AK74" s="1"/>
      <c r="AL74" s="1"/>
      <c r="AM74" s="1"/>
      <c r="AN74" s="1"/>
      <c r="AO74" s="1"/>
      <c r="AP74" s="1"/>
      <c r="AQ74" s="1"/>
      <c r="AR74" s="1"/>
      <c r="AS74" s="1"/>
      <c r="AT74" s="1"/>
      <c r="AU74" s="3"/>
      <c r="AV74" s="1"/>
      <c r="AW74" s="1"/>
      <c r="AX74" s="1"/>
      <c r="AY74" s="1"/>
      <c r="AZ74" s="1"/>
      <c r="BA74" s="1"/>
      <c r="BB74" s="1"/>
    </row>
    <row r="75" spans="1:108" ht="43.5" x14ac:dyDescent="0.35">
      <c r="A75" s="24" t="s">
        <v>31</v>
      </c>
      <c r="B75" s="1"/>
      <c r="C75" s="1"/>
      <c r="D75" s="1"/>
      <c r="E75" s="1"/>
      <c r="F75" s="1"/>
      <c r="G75" s="1"/>
      <c r="H75" s="1"/>
      <c r="I75" s="1"/>
      <c r="J75" s="1"/>
      <c r="K75" s="1"/>
      <c r="L75" s="1"/>
      <c r="M75" s="1"/>
      <c r="N75" s="1"/>
      <c r="O75" s="3"/>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row>
    <row r="76" spans="1:108" ht="29" x14ac:dyDescent="0.35">
      <c r="A76" s="24" t="s">
        <v>32</v>
      </c>
      <c r="B76" s="1"/>
      <c r="C76" s="1"/>
      <c r="D76" s="1"/>
      <c r="E76" s="1"/>
      <c r="F76" s="1"/>
      <c r="G76" s="1"/>
      <c r="H76" s="1"/>
      <c r="I76" s="1"/>
      <c r="J76" s="1"/>
      <c r="K76" s="1"/>
      <c r="L76" s="3"/>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row>
    <row r="77" spans="1:108" ht="58" x14ac:dyDescent="0.35">
      <c r="A77" s="24" t="s">
        <v>35</v>
      </c>
      <c r="B77" s="1"/>
      <c r="C77" s="1"/>
      <c r="D77" s="1"/>
      <c r="E77" s="1"/>
      <c r="F77" s="1"/>
      <c r="G77" s="1"/>
      <c r="H77" s="1"/>
      <c r="I77" s="1"/>
      <c r="J77" s="1"/>
      <c r="K77" s="1"/>
      <c r="L77" s="1"/>
      <c r="M77" s="1"/>
      <c r="N77" s="3"/>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row>
    <row r="78" spans="1:108" ht="43.5" x14ac:dyDescent="0.35">
      <c r="A78" s="24" t="s">
        <v>36</v>
      </c>
      <c r="B78" s="1"/>
      <c r="C78" s="1"/>
      <c r="D78" s="1"/>
      <c r="E78" s="1"/>
      <c r="F78" s="1"/>
      <c r="G78" s="1"/>
      <c r="H78" s="1"/>
      <c r="I78" s="1"/>
      <c r="J78" s="1"/>
      <c r="K78" s="1"/>
      <c r="L78" s="1"/>
      <c r="M78" s="1"/>
      <c r="N78" s="1"/>
      <c r="O78" s="1"/>
      <c r="P78" s="1"/>
      <c r="Q78" s="1"/>
      <c r="R78" s="3"/>
      <c r="S78" s="1"/>
      <c r="T78" s="1"/>
      <c r="U78" s="1"/>
      <c r="V78" s="1"/>
      <c r="W78" s="1"/>
      <c r="X78" s="1"/>
      <c r="Y78" s="1"/>
      <c r="Z78" s="1"/>
      <c r="AA78" s="1"/>
      <c r="AB78" s="1"/>
      <c r="AC78" s="1"/>
      <c r="AD78" s="1"/>
      <c r="AE78" s="1"/>
      <c r="AF78" s="1"/>
      <c r="AG78" s="1"/>
      <c r="AH78" s="1"/>
      <c r="AI78" s="1"/>
      <c r="AJ78" s="1"/>
      <c r="AK78" s="3"/>
      <c r="AL78" s="1"/>
      <c r="AM78" s="1"/>
      <c r="AN78" s="1"/>
      <c r="AO78" s="1"/>
      <c r="AP78" s="1"/>
      <c r="AQ78" s="1"/>
      <c r="AR78" s="1"/>
      <c r="AS78" s="1"/>
      <c r="AT78" s="1"/>
      <c r="AU78" s="1"/>
      <c r="AV78" s="1"/>
      <c r="AW78" s="1"/>
      <c r="AX78" s="1"/>
      <c r="AY78" s="1"/>
      <c r="AZ78" s="1"/>
      <c r="BA78" s="1"/>
      <c r="BB78" s="1"/>
    </row>
    <row r="79" spans="1:108" ht="43.5" x14ac:dyDescent="0.35">
      <c r="A79" s="24" t="s">
        <v>37</v>
      </c>
      <c r="B79" s="1"/>
      <c r="C79" s="1"/>
      <c r="D79" s="1"/>
      <c r="E79" s="1"/>
      <c r="F79" s="1"/>
      <c r="G79" s="1"/>
      <c r="H79" s="1"/>
      <c r="I79" s="1"/>
      <c r="J79" s="1"/>
      <c r="K79" s="1"/>
      <c r="L79" s="1"/>
      <c r="M79" s="1"/>
      <c r="N79" s="1"/>
      <c r="O79" s="1"/>
      <c r="P79" s="1"/>
      <c r="Q79" s="1"/>
      <c r="R79" s="1"/>
      <c r="S79" s="1"/>
      <c r="T79" s="1"/>
      <c r="U79" s="3"/>
      <c r="V79" s="1"/>
      <c r="W79" s="1"/>
      <c r="X79" s="1"/>
      <c r="Y79" s="1"/>
      <c r="Z79" s="1"/>
      <c r="AA79" s="1"/>
      <c r="AB79" s="1"/>
      <c r="AC79" s="1"/>
      <c r="AD79" s="1"/>
      <c r="AE79" s="1"/>
      <c r="AF79" s="1"/>
      <c r="AG79" s="1"/>
      <c r="AH79" s="1"/>
      <c r="AI79" s="1"/>
      <c r="AJ79" s="1"/>
      <c r="AK79" s="1"/>
      <c r="AL79" s="1"/>
      <c r="AM79" s="1"/>
      <c r="AN79" s="3"/>
      <c r="AO79" s="1"/>
      <c r="AP79" s="1"/>
      <c r="AQ79" s="1"/>
      <c r="AR79" s="1"/>
      <c r="AS79" s="1"/>
      <c r="AT79" s="1"/>
      <c r="AU79" s="1"/>
      <c r="AV79" s="1"/>
      <c r="AW79" s="1"/>
      <c r="AX79" s="1"/>
      <c r="AY79" s="1"/>
      <c r="AZ79" s="1"/>
      <c r="BA79" s="1"/>
      <c r="BB79" s="1"/>
    </row>
    <row r="80" spans="1:108" ht="29" x14ac:dyDescent="0.35">
      <c r="A80" s="24" t="s">
        <v>21</v>
      </c>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ht="43.5" x14ac:dyDescent="0.35">
      <c r="A81" s="24" t="s">
        <v>22</v>
      </c>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ht="29" x14ac:dyDescent="0.35">
      <c r="A82" s="24" t="s">
        <v>125</v>
      </c>
      <c r="B82" s="1"/>
      <c r="C82" s="1"/>
      <c r="D82" s="1"/>
      <c r="E82" s="1"/>
      <c r="F82" s="1"/>
      <c r="G82" s="1"/>
      <c r="H82" s="1"/>
      <c r="I82" s="1"/>
      <c r="J82" s="1"/>
      <c r="K82" s="1"/>
      <c r="L82" s="1"/>
      <c r="M82" s="1"/>
      <c r="N82" s="1"/>
      <c r="O82" s="1"/>
      <c r="P82" s="1"/>
      <c r="Q82" s="1"/>
      <c r="R82" s="1"/>
      <c r="S82" s="1"/>
      <c r="T82" s="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row>
    <row r="83" spans="1:54" x14ac:dyDescent="0.35">
      <c r="A83" s="24" t="s">
        <v>181</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3"/>
      <c r="AO83" s="3"/>
      <c r="AP83" s="3"/>
      <c r="AQ83" s="3"/>
      <c r="AR83" s="3"/>
      <c r="AS83" s="3"/>
      <c r="AT83" s="3"/>
      <c r="AU83" s="3"/>
      <c r="AV83" s="3"/>
      <c r="AW83" s="3"/>
      <c r="AX83" s="3"/>
      <c r="AY83" s="3"/>
      <c r="AZ83" s="1"/>
      <c r="BA83" s="1"/>
      <c r="BB83" s="1"/>
    </row>
  </sheetData>
  <mergeCells count="24">
    <mergeCell ref="CZ2:DD2"/>
    <mergeCell ref="BD2:BH2"/>
    <mergeCell ref="BI2:BL2"/>
    <mergeCell ref="BM2:BP2"/>
    <mergeCell ref="BQ2:BU2"/>
    <mergeCell ref="BV2:BY2"/>
    <mergeCell ref="BZ2:CC2"/>
    <mergeCell ref="CD2:CH2"/>
    <mergeCell ref="CI2:CL2"/>
    <mergeCell ref="CM2:CQ2"/>
    <mergeCell ref="CR2:CU2"/>
    <mergeCell ref="CV2:CY2"/>
    <mergeCell ref="AX2:BB2"/>
    <mergeCell ref="B2:F2"/>
    <mergeCell ref="G2:J2"/>
    <mergeCell ref="K2:N2"/>
    <mergeCell ref="O2:S2"/>
    <mergeCell ref="T2:W2"/>
    <mergeCell ref="X2:AA2"/>
    <mergeCell ref="AB2:AF2"/>
    <mergeCell ref="AG2:AJ2"/>
    <mergeCell ref="AK2:AO2"/>
    <mergeCell ref="AP2:AS2"/>
    <mergeCell ref="AT2:AW2"/>
  </mergeCells>
  <conditionalFormatting sqref="B2">
    <cfRule type="expression" dxfId="51" priority="45">
      <formula>AND(#REF!=2,OR(B2&lt;&gt;"",B2=""))</formula>
    </cfRule>
    <cfRule type="expression" dxfId="50" priority="46">
      <formula>AND(#REF!&lt;&gt;2,OR(B2&lt;&gt;"",B2=""))</formula>
    </cfRule>
  </conditionalFormatting>
  <conditionalFormatting sqref="B3:BB3">
    <cfRule type="expression" dxfId="49" priority="51">
      <formula>#REF!=#REF!</formula>
    </cfRule>
    <cfRule type="expression" dxfId="48" priority="52">
      <formula>#REF!&lt;&gt;#REF!</formula>
    </cfRule>
  </conditionalFormatting>
  <conditionalFormatting sqref="G2">
    <cfRule type="expression" dxfId="47" priority="47">
      <formula>AND(#REF!=3,OR(G2&lt;&gt;"",G2=""))</formula>
    </cfRule>
    <cfRule type="expression" dxfId="46" priority="48">
      <formula>AND(#REF!&lt;&gt;3,OR(G2&lt;&gt;"",G2=""))</formula>
    </cfRule>
  </conditionalFormatting>
  <conditionalFormatting sqref="K2">
    <cfRule type="expression" dxfId="45" priority="49">
      <formula>AND(#REF!=4,OR(K2&lt;&gt;"",K2=""))</formula>
    </cfRule>
    <cfRule type="expression" dxfId="44" priority="50">
      <formula>AND(#REF!&lt;&gt;4,OR(K2&lt;&gt;"",K2=""))</formula>
    </cfRule>
  </conditionalFormatting>
  <conditionalFormatting sqref="O2">
    <cfRule type="expression" dxfId="43" priority="43">
      <formula>AND(#REF!=3,OR(O2&lt;&gt;"",O2=""))</formula>
    </cfRule>
    <cfRule type="expression" dxfId="42" priority="44">
      <formula>AND(#REF!&lt;&gt;3,OR(O2&lt;&gt;"",O2=""))</formula>
    </cfRule>
  </conditionalFormatting>
  <conditionalFormatting sqref="T2">
    <cfRule type="expression" dxfId="41" priority="41">
      <formula>AND(#REF!=3,OR(T2&lt;&gt;"",T2=""))</formula>
    </cfRule>
    <cfRule type="expression" dxfId="40" priority="42">
      <formula>AND(#REF!&lt;&gt;3,OR(T2&lt;&gt;"",T2=""))</formula>
    </cfRule>
  </conditionalFormatting>
  <conditionalFormatting sqref="X2">
    <cfRule type="expression" dxfId="39" priority="39">
      <formula>AND(#REF!=4,OR(X2&lt;&gt;"",X2=""))</formula>
    </cfRule>
    <cfRule type="expression" dxfId="38" priority="40">
      <formula>AND(#REF!&lt;&gt;4,OR(X2&lt;&gt;"",X2=""))</formula>
    </cfRule>
  </conditionalFormatting>
  <conditionalFormatting sqref="AB2">
    <cfRule type="expression" dxfId="37" priority="37">
      <formula>AND(#REF!=4,OR(AB2&lt;&gt;"",AB2=""))</formula>
    </cfRule>
    <cfRule type="expression" dxfId="36" priority="38">
      <formula>AND(#REF!&lt;&gt;4,OR(AB2&lt;&gt;"",AB2=""))</formula>
    </cfRule>
  </conditionalFormatting>
  <conditionalFormatting sqref="AG2">
    <cfRule type="expression" dxfId="35" priority="35">
      <formula>AND(#REF!=4,OR(AG2&lt;&gt;"",AG2=""))</formula>
    </cfRule>
    <cfRule type="expression" dxfId="34" priority="36">
      <formula>AND(#REF!&lt;&gt;4,OR(AG2&lt;&gt;"",AG2=""))</formula>
    </cfRule>
  </conditionalFormatting>
  <conditionalFormatting sqref="AK2">
    <cfRule type="expression" dxfId="33" priority="33">
      <formula>AND(#REF!=4,OR(AK2&lt;&gt;"",AK2=""))</formula>
    </cfRule>
    <cfRule type="expression" dxfId="32" priority="34">
      <formula>AND(#REF!&lt;&gt;4,OR(AK2&lt;&gt;"",AK2=""))</formula>
    </cfRule>
  </conditionalFormatting>
  <conditionalFormatting sqref="AP2">
    <cfRule type="expression" dxfId="31" priority="31">
      <formula>AND(#REF!=4,OR(AP2&lt;&gt;"",AP2=""))</formula>
    </cfRule>
    <cfRule type="expression" dxfId="30" priority="32">
      <formula>AND(#REF!&lt;&gt;4,OR(AP2&lt;&gt;"",AP2=""))</formula>
    </cfRule>
  </conditionalFormatting>
  <conditionalFormatting sqref="AT2">
    <cfRule type="expression" dxfId="29" priority="29">
      <formula>AND(#REF!=4,OR(AT2&lt;&gt;"",AT2=""))</formula>
    </cfRule>
    <cfRule type="expression" dxfId="28" priority="30">
      <formula>AND(#REF!&lt;&gt;4,OR(AT2&lt;&gt;"",AT2=""))</formula>
    </cfRule>
  </conditionalFormatting>
  <conditionalFormatting sqref="AX2">
    <cfRule type="expression" dxfId="27" priority="27">
      <formula>AND(#REF!=4,OR(AX2&lt;&gt;"",AX2=""))</formula>
    </cfRule>
    <cfRule type="expression" dxfId="26" priority="28">
      <formula>AND(#REF!&lt;&gt;4,OR(AX2&lt;&gt;"",AX2=""))</formula>
    </cfRule>
  </conditionalFormatting>
  <conditionalFormatting sqref="BD2">
    <cfRule type="expression" dxfId="25" priority="19">
      <formula>AND(#REF!=2,OR(BD2&lt;&gt;"",BD2=""))</formula>
    </cfRule>
    <cfRule type="expression" dxfId="24" priority="20">
      <formula>AND(#REF!&lt;&gt;2,OR(BD2&lt;&gt;"",BD2=""))</formula>
    </cfRule>
  </conditionalFormatting>
  <conditionalFormatting sqref="BD3:DD3">
    <cfRule type="expression" dxfId="23" priority="25">
      <formula>#REF!=#REF!</formula>
    </cfRule>
    <cfRule type="expression" dxfId="22" priority="26">
      <formula>#REF!&lt;&gt;#REF!</formula>
    </cfRule>
  </conditionalFormatting>
  <conditionalFormatting sqref="BI2">
    <cfRule type="expression" dxfId="21" priority="21">
      <formula>AND(#REF!=3,OR(BI2&lt;&gt;"",BI2=""))</formula>
    </cfRule>
    <cfRule type="expression" dxfId="20" priority="22">
      <formula>AND(#REF!&lt;&gt;3,OR(BI2&lt;&gt;"",BI2=""))</formula>
    </cfRule>
  </conditionalFormatting>
  <conditionalFormatting sqref="BM2">
    <cfRule type="expression" dxfId="19" priority="23">
      <formula>AND(#REF!=4,OR(BM2&lt;&gt;"",BM2=""))</formula>
    </cfRule>
    <cfRule type="expression" dxfId="18" priority="24">
      <formula>AND(#REF!&lt;&gt;4,OR(BM2&lt;&gt;"",BM2=""))</formula>
    </cfRule>
  </conditionalFormatting>
  <conditionalFormatting sqref="BQ2">
    <cfRule type="expression" dxfId="17" priority="17">
      <formula>AND(#REF!=3,OR(BQ2&lt;&gt;"",BQ2=""))</formula>
    </cfRule>
    <cfRule type="expression" dxfId="16" priority="18">
      <formula>AND(#REF!&lt;&gt;3,OR(BQ2&lt;&gt;"",BQ2=""))</formula>
    </cfRule>
  </conditionalFormatting>
  <conditionalFormatting sqref="BV2">
    <cfRule type="expression" dxfId="15" priority="15">
      <formula>AND(#REF!=3,OR(BV2&lt;&gt;"",BV2=""))</formula>
    </cfRule>
    <cfRule type="expression" dxfId="14" priority="16">
      <formula>AND(#REF!&lt;&gt;3,OR(BV2&lt;&gt;"",BV2=""))</formula>
    </cfRule>
  </conditionalFormatting>
  <conditionalFormatting sqref="BZ2">
    <cfRule type="expression" dxfId="13" priority="13">
      <formula>AND(#REF!=4,OR(BZ2&lt;&gt;"",BZ2=""))</formula>
    </cfRule>
    <cfRule type="expression" dxfId="12" priority="14">
      <formula>AND(#REF!&lt;&gt;4,OR(BZ2&lt;&gt;"",BZ2=""))</formula>
    </cfRule>
  </conditionalFormatting>
  <conditionalFormatting sqref="CD2">
    <cfRule type="expression" dxfId="11" priority="11">
      <formula>AND(#REF!=4,OR(CD2&lt;&gt;"",CD2=""))</formula>
    </cfRule>
    <cfRule type="expression" dxfId="10" priority="12">
      <formula>AND(#REF!&lt;&gt;4,OR(CD2&lt;&gt;"",CD2=""))</formula>
    </cfRule>
  </conditionalFormatting>
  <conditionalFormatting sqref="CI2">
    <cfRule type="expression" dxfId="9" priority="9">
      <formula>AND(#REF!=4,OR(CI2&lt;&gt;"",CI2=""))</formula>
    </cfRule>
    <cfRule type="expression" dxfId="8" priority="10">
      <formula>AND(#REF!&lt;&gt;4,OR(CI2&lt;&gt;"",CI2=""))</formula>
    </cfRule>
  </conditionalFormatting>
  <conditionalFormatting sqref="CM2">
    <cfRule type="expression" dxfId="7" priority="7">
      <formula>AND(#REF!=4,OR(CM2&lt;&gt;"",CM2=""))</formula>
    </cfRule>
    <cfRule type="expression" dxfId="6" priority="8">
      <formula>AND(#REF!&lt;&gt;4,OR(CM2&lt;&gt;"",CM2=""))</formula>
    </cfRule>
  </conditionalFormatting>
  <conditionalFormatting sqref="CR2">
    <cfRule type="expression" dxfId="5" priority="5">
      <formula>AND(#REF!=4,OR(CR2&lt;&gt;"",CR2=""))</formula>
    </cfRule>
    <cfRule type="expression" dxfId="4" priority="6">
      <formula>AND(#REF!&lt;&gt;4,OR(CR2&lt;&gt;"",CR2=""))</formula>
    </cfRule>
  </conditionalFormatting>
  <conditionalFormatting sqref="CV2">
    <cfRule type="expression" dxfId="3" priority="3">
      <formula>AND(#REF!=4,OR(CV2&lt;&gt;"",CV2=""))</formula>
    </cfRule>
    <cfRule type="expression" dxfId="2" priority="4">
      <formula>AND(#REF!&lt;&gt;4,OR(CV2&lt;&gt;"",CV2=""))</formula>
    </cfRule>
  </conditionalFormatting>
  <conditionalFormatting sqref="CZ2">
    <cfRule type="expression" dxfId="1" priority="1">
      <formula>AND(#REF!=4,OR(CZ2&lt;&gt;"",CZ2=""))</formula>
    </cfRule>
    <cfRule type="expression" dxfId="0" priority="2">
      <formula>AND(#REF!&lt;&gt;4,OR(CZ2&lt;&gt;"",CZ2=""))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6</vt:i4>
      </vt:variant>
    </vt:vector>
  </HeadingPairs>
  <TitlesOfParts>
    <vt:vector size="6" baseType="lpstr">
      <vt:lpstr>PTA 2025</vt:lpstr>
      <vt:lpstr>Sheet1</vt:lpstr>
      <vt:lpstr>Financial Report</vt:lpstr>
      <vt:lpstr>Cronograma Ano 2025</vt:lpstr>
      <vt:lpstr>Resumo</vt:lpstr>
      <vt:lpstr> Cronograma 2024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nohra.solina1906@hotmail.com</dc:creator>
  <cp:lastModifiedBy>Neusa Barbosa Samy</cp:lastModifiedBy>
  <cp:lastPrinted>2023-12-13T14:28:27Z</cp:lastPrinted>
  <dcterms:created xsi:type="dcterms:W3CDTF">2023-11-10T09:19:40Z</dcterms:created>
  <dcterms:modified xsi:type="dcterms:W3CDTF">2025-01-17T08:35:19Z</dcterms:modified>
</cp:coreProperties>
</file>